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<sst xmlns="http://schemas.openxmlformats.org/spreadsheetml/2006/main" count="55" uniqueCount="40">
  <si>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Lp.</t>
  </si>
  <si>
    <t>WYDATKI</t>
  </si>
  <si>
    <t>w tym:</t>
  </si>
  <si>
    <t>PRZYCHODY</t>
  </si>
  <si>
    <t>w tym dotacja z budżetu</t>
  </si>
  <si>
    <t>wydatki inwestycyjne</t>
  </si>
  <si>
    <t>wpłata do budżetu</t>
  </si>
  <si>
    <t>przedmiotowa</t>
  </si>
  <si>
    <t>celowa na inwestycje</t>
  </si>
  <si>
    <t xml:space="preserve">ZADANIA </t>
  </si>
  <si>
    <t>GMINY</t>
  </si>
  <si>
    <t>-</t>
  </si>
  <si>
    <t xml:space="preserve">Izba </t>
  </si>
  <si>
    <t>Wytrzeźwień</t>
  </si>
  <si>
    <t>Miejski 0środek Sportu</t>
  </si>
  <si>
    <t>i Rekreacji</t>
  </si>
  <si>
    <t>2/ Wykonanie</t>
  </si>
  <si>
    <t>Nazwa zakładu budżetowego</t>
  </si>
  <si>
    <t>wydatki na  wynagrodzenia i pochodne od wynagrodzeń</t>
  </si>
  <si>
    <t>1/</t>
  </si>
  <si>
    <t>2/</t>
  </si>
  <si>
    <t>PRZYCHODY  I  WYDATKI  ZAKŁADÓW  BUDŻETOWYCH</t>
  </si>
  <si>
    <t>MIASTO KIELCE</t>
  </si>
  <si>
    <t>w zł</t>
  </si>
  <si>
    <t>Dział          Rozdz.</t>
  </si>
  <si>
    <t xml:space="preserve"> Sportu</t>
  </si>
  <si>
    <t>3/</t>
  </si>
  <si>
    <t>3/ Wskaźnik wykonania</t>
  </si>
  <si>
    <t xml:space="preserve">* </t>
  </si>
  <si>
    <t>*</t>
  </si>
  <si>
    <t>dotacja przedmiotowa</t>
  </si>
  <si>
    <t>plan</t>
  </si>
  <si>
    <t>wykonanie</t>
  </si>
  <si>
    <t xml:space="preserve"> - kwota VAT</t>
  </si>
  <si>
    <t xml:space="preserve"> - kwota netto</t>
  </si>
  <si>
    <t xml:space="preserve"> - kwota  brutto</t>
  </si>
  <si>
    <t>1 /Plan po zmianach na 30.06.2010 r.</t>
  </si>
  <si>
    <t>Stan środków obrotowych netto na 01.01.2010 r.</t>
  </si>
  <si>
    <t>Tabela Nr 11</t>
  </si>
  <si>
    <t>Stan środków obrotowych netto na 30.06.2010r.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</si>
</sst>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</numFmts>
  <fonts count="44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right" vertical="top" wrapText="1"/>
    </xf>
    <xf numFmtId="3" fontId="5" fillId="0" borderId="15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168" fontId="2" fillId="0" borderId="16" xfId="52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8" fontId="2" fillId="0" borderId="11" xfId="52" applyNumberFormat="1" applyFont="1" applyBorder="1" applyAlignment="1">
      <alignment horizontal="right" vertical="top" wrapText="1"/>
    </xf>
    <xf numFmtId="168" fontId="5" fillId="0" borderId="16" xfId="52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right" vertical="top" wrapText="1"/>
    </xf>
    <xf numFmtId="168" fontId="5" fillId="0" borderId="22" xfId="52" applyNumberFormat="1" applyFont="1" applyBorder="1" applyAlignment="1">
      <alignment horizontal="right" vertical="top" wrapText="1"/>
    </xf>
    <xf numFmtId="168" fontId="2" fillId="0" borderId="22" xfId="52" applyNumberFormat="1" applyFont="1" applyBorder="1" applyAlignment="1">
      <alignment horizontal="right" vertical="top" wrapText="1"/>
    </xf>
    <xf numFmtId="3" fontId="2" fillId="0" borderId="21" xfId="0" applyNumberFormat="1" applyFont="1" applyFill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168" fontId="2" fillId="0" borderId="20" xfId="52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68" fontId="0" fillId="0" borderId="24" xfId="52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0" fillId="0" borderId="29" xfId="0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0" fillId="0" borderId="30" xfId="0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3" fontId="2" fillId="0" borderId="32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right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8" fontId="2" fillId="0" borderId="0" xfId="52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168" fontId="2" fillId="0" borderId="16" xfId="52" applyNumberFormat="1" applyFont="1" applyBorder="1" applyAlignment="1">
      <alignment horizontal="center" vertical="top" wrapText="1"/>
    </xf>
    <xf numFmtId="4" fontId="2" fillId="0" borderId="26" xfId="0" applyNumberFormat="1" applyFont="1" applyBorder="1" applyAlignment="1">
      <alignment horizontal="center" vertical="top" wrapText="1"/>
    </xf>
    <xf numFmtId="4" fontId="2" fillId="0" borderId="26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horizontal="right" vertical="top" wrapText="1"/>
    </xf>
    <xf numFmtId="4" fontId="5" fillId="0" borderId="16" xfId="52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3" fontId="2" fillId="0" borderId="28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2" fillId="0" borderId="26" xfId="0" applyNumberFormat="1" applyFont="1" applyBorder="1" applyAlignment="1">
      <alignment vertical="top"/>
    </xf>
    <xf numFmtId="3" fontId="2" fillId="0" borderId="21" xfId="0" applyNumberFormat="1" applyFont="1" applyBorder="1" applyAlignment="1">
      <alignment vertical="top" wrapText="1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3" fontId="2" fillId="0" borderId="26" xfId="0" applyNumberFormat="1" applyFont="1" applyBorder="1" applyAlignment="1">
      <alignment vertical="top" wrapText="1"/>
    </xf>
    <xf numFmtId="0" fontId="2" fillId="0" borderId="21" xfId="0" applyFont="1" applyBorder="1" applyAlignment="1">
      <alignment/>
    </xf>
    <xf numFmtId="3" fontId="2" fillId="0" borderId="37" xfId="0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 horizontal="center"/>
    </xf>
    <xf numFmtId="3" fontId="5" fillId="0" borderId="21" xfId="0" applyNumberFormat="1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168" fontId="5" fillId="0" borderId="22" xfId="52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vertical="top" wrapText="1"/>
    </xf>
    <xf numFmtId="3" fontId="2" fillId="0" borderId="26" xfId="0" applyNumberFormat="1" applyFont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4" fontId="2" fillId="0" borderId="35" xfId="0" applyNumberFormat="1" applyFont="1" applyBorder="1" applyAlignment="1">
      <alignment horizontal="right" vertical="center" wrapText="1"/>
    </xf>
    <xf numFmtId="0" fontId="1" fillId="0" borderId="53" xfId="0" applyFont="1" applyBorder="1" applyAlignment="1">
      <alignment horizontal="center" vertical="center" wrapText="1"/>
    </xf>
    <xf numFmtId="168" fontId="2" fillId="0" borderId="27" xfId="52" applyNumberFormat="1" applyFont="1" applyBorder="1" applyAlignment="1">
      <alignment horizontal="center" vertical="top" wrapText="1"/>
    </xf>
    <xf numFmtId="168" fontId="2" fillId="0" borderId="54" xfId="52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5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vertical="top" wrapText="1"/>
    </xf>
    <xf numFmtId="3" fontId="5" fillId="0" borderId="21" xfId="0" applyNumberFormat="1" applyFont="1" applyBorder="1" applyAlignment="1">
      <alignment vertical="top" wrapText="1"/>
    </xf>
    <xf numFmtId="0" fontId="1" fillId="0" borderId="5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3" fontId="2" fillId="0" borderId="28" xfId="0" applyNumberFormat="1" applyFont="1" applyBorder="1" applyAlignment="1">
      <alignment horizontal="right" vertical="top" wrapText="1"/>
    </xf>
    <xf numFmtId="3" fontId="2" fillId="0" borderId="56" xfId="0" applyNumberFormat="1" applyFont="1" applyBorder="1" applyAlignment="1">
      <alignment horizontal="right" vertical="top" wrapText="1"/>
    </xf>
    <xf numFmtId="168" fontId="2" fillId="0" borderId="25" xfId="52" applyNumberFormat="1" applyFont="1" applyBorder="1" applyAlignment="1">
      <alignment horizontal="right" vertical="top" wrapText="1"/>
    </xf>
    <xf numFmtId="168" fontId="2" fillId="0" borderId="34" xfId="52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168" fontId="2" fillId="0" borderId="20" xfId="52" applyNumberFormat="1" applyFont="1" applyBorder="1" applyAlignment="1">
      <alignment horizontal="right" vertical="top" wrapText="1"/>
    </xf>
    <xf numFmtId="168" fontId="5" fillId="0" borderId="27" xfId="52" applyNumberFormat="1" applyFont="1" applyBorder="1" applyAlignment="1">
      <alignment horizontal="right" vertical="top" wrapText="1"/>
    </xf>
    <xf numFmtId="168" fontId="5" fillId="0" borderId="54" xfId="52" applyNumberFormat="1" applyFont="1" applyBorder="1" applyAlignment="1">
      <alignment horizontal="right" vertical="top" wrapText="1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5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right" vertical="top" wrapText="1"/>
    </xf>
    <xf numFmtId="0" fontId="5" fillId="0" borderId="4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3" fontId="5" fillId="0" borderId="26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8" fontId="5" fillId="0" borderId="27" xfId="52" applyNumberFormat="1" applyFont="1" applyBorder="1" applyAlignment="1">
      <alignment vertical="top" wrapText="1"/>
    </xf>
    <xf numFmtId="168" fontId="5" fillId="0" borderId="22" xfId="52" applyNumberFormat="1" applyFont="1" applyBorder="1" applyAlignment="1">
      <alignment vertical="top" wrapText="1"/>
    </xf>
    <xf numFmtId="168" fontId="2" fillId="0" borderId="27" xfId="52" applyNumberFormat="1" applyFont="1" applyBorder="1" applyAlignment="1">
      <alignment horizontal="right" vertical="top" wrapText="1"/>
    </xf>
    <xf numFmtId="168" fontId="2" fillId="0" borderId="22" xfId="52" applyNumberFormat="1" applyFont="1" applyBorder="1" applyAlignment="1">
      <alignment horizontal="right" vertical="top" wrapText="1"/>
    </xf>
    <xf numFmtId="4" fontId="5" fillId="0" borderId="26" xfId="0" applyNumberFormat="1" applyFont="1" applyBorder="1" applyAlignment="1">
      <alignment horizontal="right" vertical="top" wrapText="1"/>
    </xf>
    <xf numFmtId="4" fontId="5" fillId="0" borderId="35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C1">
      <selection activeCell="O12" sqref="O12"/>
    </sheetView>
  </sheetViews>
  <sheetFormatPr defaultColWidth="9.140625" defaultRowHeight="12.75"/>
  <cols>
    <col min="1" max="1" width="3.7109375" style="0" customWidth="1"/>
    <col min="2" max="2" width="17.00390625" style="0" customWidth="1"/>
    <col min="3" max="3" width="6.57421875" style="0" customWidth="1"/>
    <col min="4" max="4" width="13.57421875" style="0" customWidth="1"/>
    <col min="5" max="5" width="3.421875" style="0" customWidth="1"/>
    <col min="6" max="6" width="14.421875" style="0" customWidth="1"/>
    <col min="7" max="7" width="11.851562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3.8515625" style="0" customWidth="1"/>
    <col min="12" max="12" width="14.00390625" style="0" customWidth="1"/>
    <col min="13" max="13" width="14.140625" style="0" customWidth="1"/>
    <col min="14" max="14" width="8.421875" style="0" customWidth="1"/>
    <col min="15" max="15" width="13.8515625" style="0" customWidth="1"/>
    <col min="16" max="16" width="11.00390625" style="0" customWidth="1"/>
  </cols>
  <sheetData>
    <row r="1" spans="1:15" ht="12.75">
      <c r="A1" s="84" t="s">
        <v>22</v>
      </c>
      <c r="N1" s="123" t="s">
        <v>38</v>
      </c>
      <c r="O1" s="123"/>
    </row>
    <row r="2" spans="1:16" ht="19.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4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ht="13.5" customHeight="1" thickBot="1">
      <c r="O4" s="3" t="s">
        <v>23</v>
      </c>
    </row>
    <row r="5" spans="1:15" s="2" customFormat="1" ht="16.5" customHeight="1" thickTop="1">
      <c r="A5" s="147" t="s">
        <v>0</v>
      </c>
      <c r="B5" s="120" t="s">
        <v>17</v>
      </c>
      <c r="C5" s="120" t="s">
        <v>24</v>
      </c>
      <c r="D5" s="120" t="s">
        <v>37</v>
      </c>
      <c r="E5" s="178" t="s">
        <v>3</v>
      </c>
      <c r="F5" s="179"/>
      <c r="G5" s="127"/>
      <c r="H5" s="128"/>
      <c r="I5" s="128"/>
      <c r="J5" s="61"/>
      <c r="K5" s="142" t="s">
        <v>1</v>
      </c>
      <c r="L5" s="124" t="s">
        <v>2</v>
      </c>
      <c r="M5" s="125"/>
      <c r="N5" s="125"/>
      <c r="O5" s="130" t="s">
        <v>39</v>
      </c>
    </row>
    <row r="6" spans="1:15" s="2" customFormat="1" ht="33.75" customHeight="1">
      <c r="A6" s="148"/>
      <c r="B6" s="121"/>
      <c r="C6" s="121"/>
      <c r="D6" s="121"/>
      <c r="E6" s="180"/>
      <c r="F6" s="181"/>
      <c r="G6" s="117" t="s">
        <v>4</v>
      </c>
      <c r="H6" s="118"/>
      <c r="I6" s="118"/>
      <c r="J6" s="119"/>
      <c r="K6" s="143"/>
      <c r="L6" s="150" t="s">
        <v>18</v>
      </c>
      <c r="M6" s="135" t="s">
        <v>5</v>
      </c>
      <c r="N6" s="135" t="s">
        <v>6</v>
      </c>
      <c r="O6" s="131"/>
    </row>
    <row r="7" spans="1:15" s="2" customFormat="1" ht="36.75" customHeight="1" thickBot="1">
      <c r="A7" s="149"/>
      <c r="B7" s="122"/>
      <c r="C7" s="122"/>
      <c r="D7" s="122"/>
      <c r="E7" s="182"/>
      <c r="F7" s="183"/>
      <c r="G7" s="113" t="s">
        <v>7</v>
      </c>
      <c r="H7" s="114"/>
      <c r="I7" s="45" t="s">
        <v>8</v>
      </c>
      <c r="J7" s="62"/>
      <c r="K7" s="144"/>
      <c r="L7" s="151"/>
      <c r="M7" s="122"/>
      <c r="N7" s="122"/>
      <c r="O7" s="132"/>
    </row>
    <row r="8" spans="1:15" ht="14.25" thickBot="1" thickTop="1">
      <c r="A8" s="4">
        <v>1</v>
      </c>
      <c r="B8" s="5">
        <v>2</v>
      </c>
      <c r="C8" s="5">
        <v>3</v>
      </c>
      <c r="D8" s="65">
        <v>4</v>
      </c>
      <c r="E8" s="115">
        <v>5</v>
      </c>
      <c r="F8" s="116"/>
      <c r="G8" s="115">
        <v>6</v>
      </c>
      <c r="H8" s="116"/>
      <c r="I8" s="59">
        <v>7</v>
      </c>
      <c r="J8" s="63"/>
      <c r="K8" s="33">
        <v>8</v>
      </c>
      <c r="L8" s="5">
        <v>9</v>
      </c>
      <c r="M8" s="5">
        <v>10</v>
      </c>
      <c r="N8" s="5">
        <v>11</v>
      </c>
      <c r="O8" s="6">
        <v>12</v>
      </c>
    </row>
    <row r="9" spans="1:15" ht="9" customHeight="1" thickTop="1">
      <c r="A9" s="7"/>
      <c r="B9" s="8"/>
      <c r="C9" s="9"/>
      <c r="D9" s="52"/>
      <c r="E9" s="57"/>
      <c r="F9" s="66"/>
      <c r="G9" s="176"/>
      <c r="H9" s="177"/>
      <c r="I9" s="60"/>
      <c r="J9" s="64"/>
      <c r="K9" s="44"/>
      <c r="L9" s="10"/>
      <c r="M9" s="10"/>
      <c r="N9" s="8"/>
      <c r="O9" s="11"/>
    </row>
    <row r="10" spans="1:15" ht="14.25">
      <c r="A10" s="138"/>
      <c r="B10" s="12" t="s">
        <v>9</v>
      </c>
      <c r="C10" s="140"/>
      <c r="D10" s="53">
        <f>+D13+D16</f>
        <v>-2292192</v>
      </c>
      <c r="E10" s="46" t="s">
        <v>19</v>
      </c>
      <c r="F10" s="104">
        <f>F13+F16</f>
        <v>39955373</v>
      </c>
      <c r="G10" s="145">
        <f>G13+G16</f>
        <v>6746500</v>
      </c>
      <c r="H10" s="146"/>
      <c r="I10" s="174">
        <f>I16+I13</f>
        <v>15230000</v>
      </c>
      <c r="J10" s="175"/>
      <c r="K10" s="34">
        <f>K13+K16</f>
        <v>37568635</v>
      </c>
      <c r="L10" s="13">
        <f>L13+L16</f>
        <v>8765107</v>
      </c>
      <c r="M10" s="13">
        <f>M13+M16</f>
        <v>15339000</v>
      </c>
      <c r="N10" s="43" t="s">
        <v>11</v>
      </c>
      <c r="O10" s="14">
        <f>O13+O16</f>
        <v>94546</v>
      </c>
    </row>
    <row r="11" spans="1:15" ht="14.25">
      <c r="A11" s="138"/>
      <c r="B11" s="12" t="s">
        <v>10</v>
      </c>
      <c r="C11" s="140"/>
      <c r="D11" s="85">
        <f>+D14+D17</f>
        <v>-2292192.37</v>
      </c>
      <c r="E11" s="46" t="s">
        <v>20</v>
      </c>
      <c r="F11" s="105">
        <f>F14+F17</f>
        <v>16196893.3</v>
      </c>
      <c r="G11" s="154">
        <f>+G14+G17</f>
        <v>3839461</v>
      </c>
      <c r="H11" s="155"/>
      <c r="I11" s="188">
        <f>I17+I14</f>
        <v>6040324.39</v>
      </c>
      <c r="J11" s="189"/>
      <c r="K11" s="110">
        <f>K14+K17</f>
        <v>14190621.55</v>
      </c>
      <c r="L11" s="82">
        <f>L14+L17</f>
        <v>3416946.08</v>
      </c>
      <c r="M11" s="82">
        <f>M17+M14</f>
        <v>6060456.39</v>
      </c>
      <c r="N11" s="82"/>
      <c r="O11" s="111">
        <f>O14+O17</f>
        <v>-285920.6200000001</v>
      </c>
    </row>
    <row r="12" spans="1:15" ht="15" thickBot="1">
      <c r="A12" s="139"/>
      <c r="B12" s="17"/>
      <c r="C12" s="141"/>
      <c r="D12" s="54"/>
      <c r="E12" s="47" t="s">
        <v>26</v>
      </c>
      <c r="F12" s="106">
        <f aca="true" t="shared" si="0" ref="F12:M12">F11/F10</f>
        <v>0.40537459880552235</v>
      </c>
      <c r="G12" s="184">
        <f t="shared" si="0"/>
        <v>0.5691041280664048</v>
      </c>
      <c r="H12" s="185"/>
      <c r="I12" s="164">
        <f>I11/I10</f>
        <v>0.396606985554826</v>
      </c>
      <c r="J12" s="165"/>
      <c r="K12" s="35">
        <f t="shared" si="0"/>
        <v>0.3777252367566722</v>
      </c>
      <c r="L12" s="29">
        <f t="shared" si="0"/>
        <v>0.3898350676152613</v>
      </c>
      <c r="M12" s="29">
        <f t="shared" si="0"/>
        <v>0.39510114023078424</v>
      </c>
      <c r="N12" s="83" t="s">
        <v>11</v>
      </c>
      <c r="O12" s="41" t="s">
        <v>11</v>
      </c>
    </row>
    <row r="13" spans="1:15" ht="18" customHeight="1">
      <c r="A13" s="21"/>
      <c r="B13" s="30"/>
      <c r="C13" s="31"/>
      <c r="D13" s="58">
        <v>21445</v>
      </c>
      <c r="E13" s="50" t="s">
        <v>19</v>
      </c>
      <c r="F13" s="38">
        <v>2937000</v>
      </c>
      <c r="G13" s="156">
        <v>460000</v>
      </c>
      <c r="H13" s="160"/>
      <c r="I13" s="166">
        <v>0</v>
      </c>
      <c r="J13" s="167"/>
      <c r="K13" s="38">
        <v>2863999</v>
      </c>
      <c r="L13" s="32">
        <v>969167</v>
      </c>
      <c r="M13" s="32">
        <v>0</v>
      </c>
      <c r="N13" s="168" t="s">
        <v>11</v>
      </c>
      <c r="O13" s="20">
        <f>D13+F13-K13</f>
        <v>94446</v>
      </c>
    </row>
    <row r="14" spans="1:15" ht="18" customHeight="1">
      <c r="A14" s="7">
        <v>1</v>
      </c>
      <c r="B14" s="12" t="s">
        <v>12</v>
      </c>
      <c r="C14" s="8">
        <v>851</v>
      </c>
      <c r="D14" s="75">
        <v>21445.05</v>
      </c>
      <c r="E14" s="48" t="s">
        <v>20</v>
      </c>
      <c r="F14" s="76">
        <v>1780223.91</v>
      </c>
      <c r="G14" s="161">
        <v>289461</v>
      </c>
      <c r="H14" s="162"/>
      <c r="I14" s="133">
        <v>0</v>
      </c>
      <c r="J14" s="134"/>
      <c r="K14" s="76">
        <v>1788250</v>
      </c>
      <c r="L14" s="77">
        <v>395673.59</v>
      </c>
      <c r="M14" s="77">
        <v>0</v>
      </c>
      <c r="N14" s="152"/>
      <c r="O14" s="78">
        <f>D14+F14-K14</f>
        <v>13418.959999999963</v>
      </c>
    </row>
    <row r="15" spans="1:15" ht="18" customHeight="1" thickBot="1">
      <c r="A15" s="22"/>
      <c r="B15" s="15" t="s">
        <v>13</v>
      </c>
      <c r="C15" s="16">
        <v>85158</v>
      </c>
      <c r="D15" s="54"/>
      <c r="E15" s="49" t="s">
        <v>26</v>
      </c>
      <c r="F15" s="36">
        <f aca="true" t="shared" si="1" ref="F15:K15">F14/F13</f>
        <v>0.6061368437180796</v>
      </c>
      <c r="G15" s="186">
        <f t="shared" si="1"/>
        <v>0.6292630434782609</v>
      </c>
      <c r="H15" s="187"/>
      <c r="I15" s="136" t="s">
        <v>11</v>
      </c>
      <c r="J15" s="137"/>
      <c r="K15" s="36">
        <f t="shared" si="1"/>
        <v>0.6243891844934304</v>
      </c>
      <c r="L15" s="18">
        <f>L14/L13</f>
        <v>0.4082615173649124</v>
      </c>
      <c r="M15" s="79" t="s">
        <v>11</v>
      </c>
      <c r="N15" s="169"/>
      <c r="O15" s="42" t="s">
        <v>11</v>
      </c>
    </row>
    <row r="16" spans="1:15" ht="18" customHeight="1">
      <c r="A16" s="23"/>
      <c r="B16" s="12" t="s">
        <v>14</v>
      </c>
      <c r="C16" s="8"/>
      <c r="D16" s="55">
        <v>-2313637</v>
      </c>
      <c r="E16" s="48" t="s">
        <v>19</v>
      </c>
      <c r="F16" s="37">
        <v>37018373</v>
      </c>
      <c r="G16" s="86">
        <v>6286500</v>
      </c>
      <c r="H16" s="87" t="s">
        <v>29</v>
      </c>
      <c r="I16" s="156">
        <v>15230000</v>
      </c>
      <c r="J16" s="157"/>
      <c r="K16" s="37">
        <v>34704636</v>
      </c>
      <c r="L16" s="19">
        <v>7795940</v>
      </c>
      <c r="M16" s="19">
        <v>15339000</v>
      </c>
      <c r="N16" s="152" t="s">
        <v>11</v>
      </c>
      <c r="O16" s="20">
        <f>D16+F16-K16</f>
        <v>100</v>
      </c>
    </row>
    <row r="17" spans="1:15" ht="18" customHeight="1">
      <c r="A17" s="24">
        <v>2</v>
      </c>
      <c r="B17" s="12" t="s">
        <v>25</v>
      </c>
      <c r="C17" s="8">
        <v>926</v>
      </c>
      <c r="D17" s="75">
        <v>-2313637.42</v>
      </c>
      <c r="E17" s="80" t="s">
        <v>20</v>
      </c>
      <c r="F17" s="76">
        <v>14416669.39</v>
      </c>
      <c r="G17" s="81">
        <v>3550000</v>
      </c>
      <c r="H17" s="74" t="s">
        <v>29</v>
      </c>
      <c r="I17" s="161">
        <v>6040324.39</v>
      </c>
      <c r="J17" s="170"/>
      <c r="K17" s="76">
        <f>12170128.56+232242.99</f>
        <v>12402371.55</v>
      </c>
      <c r="L17" s="77">
        <v>3021272.49</v>
      </c>
      <c r="M17" s="77">
        <v>6060456.39</v>
      </c>
      <c r="N17" s="152"/>
      <c r="O17" s="78">
        <f>D17+F17-K17</f>
        <v>-299339.5800000001</v>
      </c>
    </row>
    <row r="18" spans="1:15" ht="18" customHeight="1" thickBot="1">
      <c r="A18" s="25"/>
      <c r="B18" s="26" t="s">
        <v>15</v>
      </c>
      <c r="C18" s="27">
        <v>92604</v>
      </c>
      <c r="D18" s="56"/>
      <c r="E18" s="51" t="s">
        <v>26</v>
      </c>
      <c r="F18" s="39">
        <f aca="true" t="shared" si="2" ref="F18:M18">F17/F16</f>
        <v>0.38944632682803215</v>
      </c>
      <c r="G18" s="158">
        <f t="shared" si="2"/>
        <v>0.5647021395052891</v>
      </c>
      <c r="H18" s="163"/>
      <c r="I18" s="158">
        <f t="shared" si="2"/>
        <v>0.396606985554826</v>
      </c>
      <c r="J18" s="159"/>
      <c r="K18" s="39">
        <f t="shared" si="2"/>
        <v>0.35736930218775387</v>
      </c>
      <c r="L18" s="28">
        <f t="shared" si="2"/>
        <v>0.3875443487251057</v>
      </c>
      <c r="M18" s="28">
        <f t="shared" si="2"/>
        <v>0.39510114023078424</v>
      </c>
      <c r="N18" s="153"/>
      <c r="O18" s="40" t="s">
        <v>11</v>
      </c>
    </row>
    <row r="19" spans="1:15" ht="18" customHeight="1" thickTop="1">
      <c r="A19" s="68"/>
      <c r="B19" s="69"/>
      <c r="C19" s="70"/>
      <c r="D19" s="68"/>
      <c r="E19" s="70"/>
      <c r="F19" s="71"/>
      <c r="G19" s="71"/>
      <c r="H19" s="71"/>
      <c r="I19" s="71"/>
      <c r="J19" s="71"/>
      <c r="K19" s="71"/>
      <c r="L19" s="71"/>
      <c r="M19" s="71"/>
      <c r="N19" s="72"/>
      <c r="O19" s="73"/>
    </row>
    <row r="20" spans="1:11" ht="14.25">
      <c r="A20" s="1" t="s">
        <v>36</v>
      </c>
      <c r="E20" s="89" t="s">
        <v>28</v>
      </c>
      <c r="F20" s="171" t="s">
        <v>30</v>
      </c>
      <c r="G20" s="172"/>
      <c r="H20" s="173"/>
      <c r="I20" s="101" t="s">
        <v>31</v>
      </c>
      <c r="J20" s="102"/>
      <c r="K20" s="103" t="s">
        <v>32</v>
      </c>
    </row>
    <row r="21" spans="1:17" ht="16.5" customHeight="1">
      <c r="A21" s="1" t="s">
        <v>16</v>
      </c>
      <c r="E21" s="74"/>
      <c r="F21" s="90" t="s">
        <v>35</v>
      </c>
      <c r="G21" s="88"/>
      <c r="H21" s="91"/>
      <c r="I21" s="98">
        <v>6286500</v>
      </c>
      <c r="J21" s="91"/>
      <c r="K21" s="107">
        <v>3550000</v>
      </c>
      <c r="L21" s="67"/>
      <c r="M21" s="67"/>
      <c r="N21" s="67"/>
      <c r="O21" s="67"/>
      <c r="P21" s="67"/>
      <c r="Q21" s="67"/>
    </row>
    <row r="22" spans="1:11" ht="18.75" customHeight="1">
      <c r="A22" s="1" t="s">
        <v>27</v>
      </c>
      <c r="F22" s="92" t="s">
        <v>33</v>
      </c>
      <c r="G22" s="93"/>
      <c r="H22" s="94"/>
      <c r="I22" s="112">
        <f>I21-I23</f>
        <v>411266</v>
      </c>
      <c r="J22" s="99"/>
      <c r="K22" s="108">
        <f>K21-K23</f>
        <v>232242.99000000022</v>
      </c>
    </row>
    <row r="23" spans="6:11" ht="19.5" customHeight="1">
      <c r="F23" s="95" t="s">
        <v>34</v>
      </c>
      <c r="G23" s="96"/>
      <c r="H23" s="97"/>
      <c r="I23" s="100">
        <v>5875234</v>
      </c>
      <c r="J23" s="97"/>
      <c r="K23" s="109">
        <v>3317757.01</v>
      </c>
    </row>
  </sheetData>
  <sheetProtection/>
  <mergeCells count="41">
    <mergeCell ref="I11:J11"/>
    <mergeCell ref="N13:N15"/>
    <mergeCell ref="I17:J17"/>
    <mergeCell ref="F20:H20"/>
    <mergeCell ref="B5:B7"/>
    <mergeCell ref="E8:F8"/>
    <mergeCell ref="I10:J10"/>
    <mergeCell ref="G9:H9"/>
    <mergeCell ref="E5:F7"/>
    <mergeCell ref="G12:H12"/>
    <mergeCell ref="G15:H15"/>
    <mergeCell ref="L6:L7"/>
    <mergeCell ref="N16:N18"/>
    <mergeCell ref="G11:H11"/>
    <mergeCell ref="I16:J16"/>
    <mergeCell ref="I18:J18"/>
    <mergeCell ref="G13:H13"/>
    <mergeCell ref="G14:H14"/>
    <mergeCell ref="G18:H18"/>
    <mergeCell ref="I12:J12"/>
    <mergeCell ref="I13:J13"/>
    <mergeCell ref="C5:C7"/>
    <mergeCell ref="I14:J14"/>
    <mergeCell ref="N6:N7"/>
    <mergeCell ref="I15:J15"/>
    <mergeCell ref="A10:A12"/>
    <mergeCell ref="C10:C12"/>
    <mergeCell ref="K5:K7"/>
    <mergeCell ref="G10:H10"/>
    <mergeCell ref="A5:A7"/>
    <mergeCell ref="M6:M7"/>
    <mergeCell ref="G7:H7"/>
    <mergeCell ref="G8:H8"/>
    <mergeCell ref="G6:J6"/>
    <mergeCell ref="D5:D7"/>
    <mergeCell ref="N1:O1"/>
    <mergeCell ref="L5:N5"/>
    <mergeCell ref="A3:P3"/>
    <mergeCell ref="G5:I5"/>
    <mergeCell ref="A2:P2"/>
    <mergeCell ref="O5:O7"/>
  </mergeCells>
  <printOptions horizontalCentered="1"/>
  <pageMargins left="0.15748031496062992" right="0.1968503937007874" top="0.7086614173228347" bottom="0.4330708661417323" header="0.31496062992125984" footer="0.1968503937007874"/>
  <pageSetup firstPageNumber="196" useFirstPageNumber="1" fitToHeight="1" fitToWidth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2010-08-28T09:37:41Z</cp:lastPrinted>
  <dcterms:created xsi:type="dcterms:W3CDTF">2004-02-24T08:56:51Z</dcterms:created>
  <dcterms:modified xsi:type="dcterms:W3CDTF">2010-08-31T06:29:00Z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37590360</vt:i4>
  </property>
  <property fmtid="{D5CDD505-2E9C-101B-9397-08002B2CF9AE}" pid="3" name="_EmailSubject">
    <vt:lpwstr>tabelki</vt:lpwstr>
  </property>
  <property fmtid="{D5CDD505-2E9C-101B-9397-08002B2CF9AE}" pid="4" name="_AuthorEmail">
    <vt:lpwstr>ewa.wypych@um.kielce.pl</vt:lpwstr>
  </property>
  <property fmtid="{D5CDD505-2E9C-101B-9397-08002B2CF9AE}" pid="5" name="_AuthorEmailDisplayName">
    <vt:lpwstr>Ewa Wypych</vt:lpwstr>
  </property>
  <property fmtid="{D5CDD505-2E9C-101B-9397-08002B2CF9AE}" pid="6" name="_ReviewingToolsShownOnce">
    <vt:lpwstr/>
  </property>
</Properties>
</file>