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<sst xmlns="http://schemas.openxmlformats.org/spreadsheetml/2006/main" count="32" uniqueCount="28">
  <si>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>Lp.</t>
  </si>
  <si>
    <t>Nazwa gospodarstwa pomocniczego</t>
  </si>
  <si>
    <t>Przychody</t>
  </si>
  <si>
    <t xml:space="preserve">Wydatki </t>
  </si>
  <si>
    <t>plan</t>
  </si>
  <si>
    <t>wykonanie</t>
  </si>
  <si>
    <t>OGÓŁEM</t>
  </si>
  <si>
    <t>-</t>
  </si>
  <si>
    <t>ZADANIA POWIATU</t>
  </si>
  <si>
    <t>Dział        rozdział</t>
  </si>
  <si>
    <t>w tym dotacja   z budżetu</t>
  </si>
  <si>
    <t>w tym  wpłata do budżetu</t>
  </si>
  <si>
    <t>PRZYCHODY  I  WYDATKI  GOSPODARSTW  POMOCNICZYCH</t>
  </si>
  <si>
    <t>w zł</t>
  </si>
  <si>
    <t>MIASTO KIELCE</t>
  </si>
  <si>
    <t>ZADANIA GMINY</t>
  </si>
  <si>
    <t>Zakład Robót Drogowych -gospodarstwo pomocnicze przy Miejskim Zarządzie Dróg</t>
  </si>
  <si>
    <t>wskaźnik wykonania          /5:4/</t>
  </si>
  <si>
    <t>wskaźnik wykonania               /9:8/</t>
  </si>
  <si>
    <t>Warsztaty Szkolne przy Zespole Szkół Elektrycznych</t>
  </si>
  <si>
    <t xml:space="preserve">   600          60097</t>
  </si>
  <si>
    <t xml:space="preserve">     801       80197</t>
  </si>
  <si>
    <t xml:space="preserve">    801       80197</t>
  </si>
  <si>
    <t xml:space="preserve">  801   80197</t>
  </si>
  <si>
    <t xml:space="preserve"> -</t>
  </si>
  <si>
    <t>Tabela Nr 12</t>
  </si>
  <si>
    <t>Warsztaty Szkolne przy Zespole Szkól Zawodowych Nr 1</t>
  </si>
  <si>
    <t>Warsztaty Szkolne przy Zespole Szkół Zawodowych Nr 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</si>
</sst>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"/>
    <numFmt numFmtId="170" formatCode="#,##0.0"/>
  </numFmts>
  <fonts count="47">
    <font>
      <sz val="10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2"/>
      <name val="Times New Roman CE"/>
      <family val="1"/>
    </font>
    <font>
      <sz val="13"/>
      <name val="Arial"/>
      <family val="2"/>
    </font>
    <font>
      <sz val="13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68" fontId="2" fillId="0" borderId="10" xfId="52" applyNumberFormat="1" applyFont="1" applyBorder="1" applyAlignment="1">
      <alignment horizontal="right" wrapText="1"/>
    </xf>
    <xf numFmtId="168" fontId="2" fillId="0" borderId="11" xfId="52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23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vertical="top" wrapText="1"/>
    </xf>
    <xf numFmtId="3" fontId="2" fillId="0" borderId="25" xfId="0" applyNumberFormat="1" applyFont="1" applyFill="1" applyBorder="1" applyAlignment="1">
      <alignment horizontal="right" vertical="top" wrapText="1"/>
    </xf>
    <xf numFmtId="168" fontId="2" fillId="0" borderId="24" xfId="52" applyNumberFormat="1" applyFont="1" applyFill="1" applyBorder="1" applyAlignment="1">
      <alignment horizontal="right" vertical="top" wrapText="1"/>
    </xf>
    <xf numFmtId="3" fontId="2" fillId="0" borderId="26" xfId="0" applyNumberFormat="1" applyFont="1" applyFill="1" applyBorder="1" applyAlignment="1">
      <alignment horizontal="center" vertical="top" wrapText="1"/>
    </xf>
    <xf numFmtId="3" fontId="2" fillId="0" borderId="27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169" fontId="0" fillId="0" borderId="0" xfId="0" applyNumberFormat="1" applyAlignment="1">
      <alignment/>
    </xf>
    <xf numFmtId="4" fontId="2" fillId="0" borderId="24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wrapText="1"/>
    </xf>
    <xf numFmtId="4" fontId="2" fillId="0" borderId="11" xfId="0" applyNumberFormat="1" applyFont="1" applyBorder="1" applyAlignment="1">
      <alignment horizontal="right" wrapText="1"/>
    </xf>
    <xf numFmtId="0" fontId="9" fillId="0" borderId="0" xfId="0" applyFont="1" applyAlignment="1">
      <alignment/>
    </xf>
    <xf numFmtId="3" fontId="10" fillId="0" borderId="28" xfId="0" applyNumberFormat="1" applyFont="1" applyBorder="1" applyAlignment="1">
      <alignment wrapText="1"/>
    </xf>
    <xf numFmtId="3" fontId="10" fillId="0" borderId="29" xfId="0" applyNumberFormat="1" applyFont="1" applyBorder="1" applyAlignment="1">
      <alignment wrapText="1"/>
    </xf>
    <xf numFmtId="0" fontId="9" fillId="0" borderId="0" xfId="0" applyFont="1" applyAlignment="1">
      <alignment/>
    </xf>
    <xf numFmtId="3" fontId="10" fillId="0" borderId="28" xfId="0" applyNumberFormat="1" applyFont="1" applyBorder="1" applyAlignment="1">
      <alignment/>
    </xf>
    <xf numFmtId="3" fontId="10" fillId="0" borderId="29" xfId="0" applyNumberFormat="1" applyFont="1" applyBorder="1" applyAlignment="1">
      <alignment/>
    </xf>
    <xf numFmtId="3" fontId="10" fillId="0" borderId="30" xfId="0" applyNumberFormat="1" applyFont="1" applyBorder="1" applyAlignment="1">
      <alignment/>
    </xf>
    <xf numFmtId="3" fontId="10" fillId="0" borderId="31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169" fontId="11" fillId="0" borderId="32" xfId="0" applyNumberFormat="1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top" wrapText="1"/>
    </xf>
    <xf numFmtId="168" fontId="2" fillId="0" borderId="35" xfId="52" applyNumberFormat="1" applyFont="1" applyFill="1" applyBorder="1" applyAlignment="1">
      <alignment horizontal="right" vertical="top" wrapText="1"/>
    </xf>
    <xf numFmtId="168" fontId="2" fillId="0" borderId="36" xfId="52" applyNumberFormat="1" applyFont="1" applyBorder="1" applyAlignment="1">
      <alignment horizontal="right" wrapText="1"/>
    </xf>
    <xf numFmtId="168" fontId="2" fillId="0" borderId="37" xfId="52" applyNumberFormat="1" applyFont="1" applyBorder="1" applyAlignment="1">
      <alignment horizontal="right" wrapText="1"/>
    </xf>
    <xf numFmtId="49" fontId="2" fillId="0" borderId="38" xfId="0" applyNumberFormat="1" applyFont="1" applyFill="1" applyBorder="1" applyAlignment="1">
      <alignment horizontal="center" vertical="top" wrapText="1"/>
    </xf>
    <xf numFmtId="49" fontId="2" fillId="0" borderId="39" xfId="0" applyNumberFormat="1" applyFont="1" applyBorder="1" applyAlignment="1">
      <alignment horizontal="center" wrapText="1"/>
    </xf>
    <xf numFmtId="49" fontId="2" fillId="0" borderId="40" xfId="0" applyNumberFormat="1" applyFont="1" applyBorder="1" applyAlignment="1">
      <alignment horizontal="center" wrapText="1"/>
    </xf>
    <xf numFmtId="0" fontId="11" fillId="0" borderId="0" xfId="0" applyFont="1" applyAlignment="1">
      <alignment/>
    </xf>
    <xf numFmtId="4" fontId="3" fillId="0" borderId="33" xfId="0" applyNumberFormat="1" applyFont="1" applyBorder="1" applyAlignment="1">
      <alignment horizontal="right" vertical="top" wrapText="1"/>
    </xf>
    <xf numFmtId="4" fontId="3" fillId="0" borderId="28" xfId="0" applyNumberFormat="1" applyFont="1" applyBorder="1" applyAlignment="1">
      <alignment horizontal="right" vertical="top" wrapText="1"/>
    </xf>
    <xf numFmtId="168" fontId="3" fillId="0" borderId="41" xfId="52" applyNumberFormat="1" applyFont="1" applyBorder="1" applyAlignment="1">
      <alignment horizontal="right" vertical="top" wrapText="1"/>
    </xf>
    <xf numFmtId="168" fontId="3" fillId="0" borderId="42" xfId="52" applyNumberFormat="1" applyFont="1" applyBorder="1" applyAlignment="1">
      <alignment horizontal="right" vertical="top" wrapText="1"/>
    </xf>
    <xf numFmtId="4" fontId="3" fillId="0" borderId="32" xfId="0" applyNumberFormat="1" applyFont="1" applyBorder="1" applyAlignment="1">
      <alignment horizontal="right" vertical="top" wrapText="1"/>
    </xf>
    <xf numFmtId="4" fontId="3" fillId="0" borderId="29" xfId="0" applyNumberFormat="1" applyFont="1" applyBorder="1" applyAlignment="1">
      <alignment horizontal="right" vertical="top" wrapText="1"/>
    </xf>
    <xf numFmtId="4" fontId="3" fillId="0" borderId="34" xfId="0" applyNumberFormat="1" applyFont="1" applyBorder="1" applyAlignment="1">
      <alignment horizontal="right" vertical="top" wrapText="1"/>
    </xf>
    <xf numFmtId="4" fontId="3" fillId="0" borderId="43" xfId="0" applyNumberFormat="1" applyFont="1" applyBorder="1" applyAlignment="1">
      <alignment horizontal="right" vertical="top" wrapText="1"/>
    </xf>
    <xf numFmtId="168" fontId="3" fillId="0" borderId="32" xfId="52" applyNumberFormat="1" applyFont="1" applyBorder="1" applyAlignment="1">
      <alignment horizontal="right" vertical="top" wrapText="1"/>
    </xf>
    <xf numFmtId="168" fontId="3" fillId="0" borderId="29" xfId="52" applyNumberFormat="1" applyFont="1" applyBorder="1" applyAlignment="1">
      <alignment horizontal="right" vertical="top" wrapText="1"/>
    </xf>
    <xf numFmtId="3" fontId="3" fillId="0" borderId="44" xfId="0" applyNumberFormat="1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3" fontId="3" fillId="0" borderId="33" xfId="0" applyNumberFormat="1" applyFont="1" applyBorder="1" applyAlignment="1">
      <alignment horizontal="right" vertical="top" wrapText="1"/>
    </xf>
    <xf numFmtId="3" fontId="3" fillId="0" borderId="28" xfId="0" applyNumberFormat="1" applyFont="1" applyBorder="1" applyAlignment="1">
      <alignment horizontal="right" vertical="top" wrapText="1"/>
    </xf>
    <xf numFmtId="49" fontId="3" fillId="0" borderId="46" xfId="0" applyNumberFormat="1" applyFont="1" applyBorder="1" applyAlignment="1">
      <alignment horizontal="center" vertical="top" wrapText="1"/>
    </xf>
    <xf numFmtId="49" fontId="3" fillId="0" borderId="47" xfId="0" applyNumberFormat="1" applyFont="1" applyBorder="1" applyAlignment="1">
      <alignment horizontal="center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6" fillId="0" borderId="48" xfId="0" applyFont="1" applyBorder="1" applyAlignment="1">
      <alignment horizontal="center" vertical="top" wrapText="1"/>
    </xf>
    <xf numFmtId="0" fontId="6" fillId="0" borderId="49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top" wrapText="1"/>
    </xf>
    <xf numFmtId="4" fontId="3" fillId="0" borderId="5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4" fontId="3" fillId="0" borderId="51" xfId="0" applyNumberFormat="1" applyFont="1" applyBorder="1" applyAlignment="1">
      <alignment horizontal="right" vertical="top" wrapText="1"/>
    </xf>
    <xf numFmtId="168" fontId="3" fillId="0" borderId="52" xfId="52" applyNumberFormat="1" applyFont="1" applyBorder="1" applyAlignment="1">
      <alignment horizontal="right" vertical="top" wrapText="1"/>
    </xf>
    <xf numFmtId="168" fontId="3" fillId="0" borderId="10" xfId="52" applyNumberFormat="1" applyFont="1" applyBorder="1" applyAlignment="1">
      <alignment horizontal="right" vertical="top" wrapText="1"/>
    </xf>
    <xf numFmtId="3" fontId="3" fillId="0" borderId="45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3" fontId="3" fillId="0" borderId="43" xfId="0" applyNumberFormat="1" applyFont="1" applyBorder="1" applyAlignment="1">
      <alignment horizontal="right" vertical="top" wrapText="1"/>
    </xf>
    <xf numFmtId="3" fontId="3" fillId="0" borderId="50" xfId="0" applyNumberFormat="1" applyFont="1" applyBorder="1" applyAlignment="1">
      <alignment horizontal="right" vertical="top" wrapText="1"/>
    </xf>
    <xf numFmtId="0" fontId="6" fillId="0" borderId="21" xfId="0" applyFont="1" applyBorder="1" applyAlignment="1">
      <alignment horizontal="center" vertical="top" wrapText="1"/>
    </xf>
    <xf numFmtId="0" fontId="3" fillId="0" borderId="53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center" vertical="top" wrapText="1"/>
    </xf>
    <xf numFmtId="3" fontId="3" fillId="0" borderId="54" xfId="0" applyNumberFormat="1" applyFont="1" applyBorder="1" applyAlignment="1">
      <alignment horizontal="right" vertical="top" wrapText="1"/>
    </xf>
    <xf numFmtId="3" fontId="3" fillId="0" borderId="55" xfId="0" applyNumberFormat="1" applyFont="1" applyBorder="1" applyAlignment="1">
      <alignment horizontal="right" vertical="top" wrapText="1"/>
    </xf>
    <xf numFmtId="0" fontId="11" fillId="0" borderId="54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168" fontId="3" fillId="0" borderId="36" xfId="52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3" fillId="0" borderId="44" xfId="0" applyFont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>
      <alignment horizontal="center"/>
    </xf>
    <xf numFmtId="0" fontId="11" fillId="0" borderId="5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352425</xdr:colOff>
      <xdr:row>6</xdr:row>
      <xdr:rowOff>238125</xdr:rowOff>
    </xdr:from>
    <xdr:to>
      <xdr:col>8</xdr:col>
      <xdr:colOff>352425</xdr:colOff>
      <xdr:row>6</xdr:row>
      <xdr:rowOff>238125</xdr:rowOff>
    </xdr:to>
    <xdr:sp>
      <xdr:nvSpPr>
        <xdr:cNvPr id="1" name="Line 1"/>
        <xdr:cNvSpPr>
          <a:spLocks/>
        </xdr:cNvSpPr>
      </xdr:nvSpPr>
      <xdr:spPr>
        <a:xfrm>
          <a:off x="71913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="75" zoomScaleNormal="75" zoomScalePageLayoutView="0" workbookViewId="0" topLeftCell="A1">
      <selection activeCell="B20" sqref="B20"/>
    </sheetView>
  </sheetViews>
  <sheetFormatPr defaultColWidth="9.140625" defaultRowHeight="12.75"/>
  <cols>
    <col min="1" max="1" width="4.8515625" style="0" customWidth="1"/>
    <col min="2" max="2" width="28.57421875" style="0" customWidth="1"/>
    <col min="4" max="4" width="12.140625" style="0" customWidth="1"/>
    <col min="5" max="5" width="15.7109375" style="29" customWidth="1"/>
    <col min="6" max="6" width="11.28125" style="0" customWidth="1"/>
    <col min="7" max="7" width="9.28125" style="0" customWidth="1"/>
    <col min="8" max="8" width="11.57421875" style="0" customWidth="1"/>
    <col min="9" max="9" width="16.57421875" style="0" customWidth="1"/>
    <col min="10" max="10" width="13.57421875" style="0" customWidth="1"/>
    <col min="11" max="11" width="11.421875" style="0" bestFit="1" customWidth="1"/>
  </cols>
  <sheetData>
    <row r="1" spans="1:11" ht="12.75">
      <c r="A1" s="4" t="s">
        <v>14</v>
      </c>
      <c r="J1" s="99" t="s">
        <v>25</v>
      </c>
      <c r="K1" s="100"/>
    </row>
    <row r="2" ht="12.75">
      <c r="A2" s="4"/>
    </row>
    <row r="3" ht="12.75">
      <c r="A3" s="4"/>
    </row>
    <row r="4" spans="1:11" ht="20.25" customHeight="1">
      <c r="A4" s="101" t="s">
        <v>12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1:11" ht="20.2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</row>
    <row r="6" ht="13.5" thickBot="1">
      <c r="K6" s="3" t="s">
        <v>13</v>
      </c>
    </row>
    <row r="7" spans="1:11" s="41" customFormat="1" ht="33" customHeight="1" thickTop="1">
      <c r="A7" s="109" t="s">
        <v>0</v>
      </c>
      <c r="B7" s="91" t="s">
        <v>1</v>
      </c>
      <c r="C7" s="112" t="s">
        <v>9</v>
      </c>
      <c r="D7" s="90" t="s">
        <v>2</v>
      </c>
      <c r="E7" s="91"/>
      <c r="F7" s="91" t="s">
        <v>17</v>
      </c>
      <c r="G7" s="102" t="s">
        <v>10</v>
      </c>
      <c r="H7" s="94" t="s">
        <v>3</v>
      </c>
      <c r="I7" s="91"/>
      <c r="J7" s="91" t="s">
        <v>11</v>
      </c>
      <c r="K7" s="106" t="s">
        <v>18</v>
      </c>
    </row>
    <row r="8" spans="1:11" s="41" customFormat="1" ht="9.75" customHeight="1">
      <c r="A8" s="110"/>
      <c r="B8" s="93"/>
      <c r="C8" s="113"/>
      <c r="D8" s="92"/>
      <c r="E8" s="93"/>
      <c r="F8" s="93"/>
      <c r="G8" s="103"/>
      <c r="H8" s="95"/>
      <c r="I8" s="93"/>
      <c r="J8" s="93"/>
      <c r="K8" s="107"/>
    </row>
    <row r="9" spans="1:11" s="41" customFormat="1" ht="24" customHeight="1" thickBot="1">
      <c r="A9" s="111"/>
      <c r="B9" s="105"/>
      <c r="C9" s="114"/>
      <c r="D9" s="43" t="s">
        <v>4</v>
      </c>
      <c r="E9" s="44" t="s">
        <v>5</v>
      </c>
      <c r="F9" s="105"/>
      <c r="G9" s="104"/>
      <c r="H9" s="45" t="s">
        <v>4</v>
      </c>
      <c r="I9" s="42" t="s">
        <v>5</v>
      </c>
      <c r="J9" s="105"/>
      <c r="K9" s="108"/>
    </row>
    <row r="10" spans="1:11" ht="18" thickBot="1" thickTop="1">
      <c r="A10" s="10">
        <v>1</v>
      </c>
      <c r="B10" s="11">
        <v>2</v>
      </c>
      <c r="C10" s="12">
        <v>3</v>
      </c>
      <c r="D10" s="13">
        <v>4</v>
      </c>
      <c r="E10" s="46">
        <v>5</v>
      </c>
      <c r="F10" s="11">
        <v>6</v>
      </c>
      <c r="G10" s="14">
        <v>7</v>
      </c>
      <c r="H10" s="15">
        <v>8</v>
      </c>
      <c r="I10" s="11">
        <v>9</v>
      </c>
      <c r="J10" s="11">
        <v>10</v>
      </c>
      <c r="K10" s="16">
        <v>11</v>
      </c>
    </row>
    <row r="11" spans="1:11" s="53" customFormat="1" ht="19.5" customHeight="1" thickTop="1">
      <c r="A11" s="73"/>
      <c r="B11" s="86" t="s">
        <v>6</v>
      </c>
      <c r="C11" s="75"/>
      <c r="D11" s="88">
        <f>D16+D13</f>
        <v>4705700</v>
      </c>
      <c r="E11" s="78">
        <f>E16+E13</f>
        <v>990846.4099999999</v>
      </c>
      <c r="F11" s="79">
        <f>E11/D11</f>
        <v>0.21056302144208086</v>
      </c>
      <c r="G11" s="81">
        <v>0</v>
      </c>
      <c r="H11" s="83">
        <f>H13+H16</f>
        <v>4806082</v>
      </c>
      <c r="I11" s="61">
        <f>I13+I16</f>
        <v>1654405.3599999999</v>
      </c>
      <c r="J11" s="59">
        <f>J16+J13</f>
        <v>233321.93</v>
      </c>
      <c r="K11" s="57">
        <f>I11/H11</f>
        <v>0.3442316131934494</v>
      </c>
    </row>
    <row r="12" spans="1:12" s="5" customFormat="1" ht="18.75" customHeight="1">
      <c r="A12" s="85"/>
      <c r="B12" s="71"/>
      <c r="C12" s="87"/>
      <c r="D12" s="89"/>
      <c r="E12" s="76"/>
      <c r="F12" s="80"/>
      <c r="G12" s="82"/>
      <c r="H12" s="84"/>
      <c r="I12" s="76"/>
      <c r="J12" s="97"/>
      <c r="K12" s="96"/>
      <c r="L12" s="33"/>
    </row>
    <row r="13" spans="1:11" s="53" customFormat="1" ht="18" customHeight="1">
      <c r="A13" s="72"/>
      <c r="B13" s="70" t="s">
        <v>15</v>
      </c>
      <c r="C13" s="74"/>
      <c r="D13" s="66">
        <f>D15</f>
        <v>4000000</v>
      </c>
      <c r="E13" s="60">
        <f>E15</f>
        <v>656010.21</v>
      </c>
      <c r="F13" s="62">
        <f>E13/D13</f>
        <v>0.16400255249999998</v>
      </c>
      <c r="G13" s="64">
        <v>0</v>
      </c>
      <c r="H13" s="66">
        <f>H15</f>
        <v>4100382</v>
      </c>
      <c r="I13" s="54">
        <f>I15</f>
        <v>1324482.74</v>
      </c>
      <c r="J13" s="58">
        <f>J15</f>
        <v>230439.82</v>
      </c>
      <c r="K13" s="56">
        <f>I13/H13</f>
        <v>0.32301447523669746</v>
      </c>
    </row>
    <row r="14" spans="1:12" s="5" customFormat="1" ht="5.25" customHeight="1">
      <c r="A14" s="73"/>
      <c r="B14" s="71"/>
      <c r="C14" s="75"/>
      <c r="D14" s="67"/>
      <c r="E14" s="61"/>
      <c r="F14" s="63"/>
      <c r="G14" s="65"/>
      <c r="H14" s="67"/>
      <c r="I14" s="55"/>
      <c r="J14" s="59"/>
      <c r="K14" s="57"/>
      <c r="L14" s="33"/>
    </row>
    <row r="15" spans="1:21" s="28" customFormat="1" ht="50.25" customHeight="1">
      <c r="A15" s="21">
        <v>1</v>
      </c>
      <c r="B15" s="22" t="s">
        <v>16</v>
      </c>
      <c r="C15" s="50" t="s">
        <v>20</v>
      </c>
      <c r="D15" s="23">
        <v>4000000</v>
      </c>
      <c r="E15" s="30">
        <v>656010.21</v>
      </c>
      <c r="F15" s="24">
        <f>E15/D15</f>
        <v>0.16400255249999998</v>
      </c>
      <c r="G15" s="25" t="s">
        <v>24</v>
      </c>
      <c r="H15" s="26">
        <v>4100382</v>
      </c>
      <c r="I15" s="30">
        <v>1324482.74</v>
      </c>
      <c r="J15" s="30">
        <v>230439.82</v>
      </c>
      <c r="K15" s="47">
        <f>I15/H15</f>
        <v>0.32301447523669746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</row>
    <row r="16" spans="1:11" s="53" customFormat="1" ht="18" customHeight="1">
      <c r="A16" s="72"/>
      <c r="B16" s="70" t="s">
        <v>8</v>
      </c>
      <c r="C16" s="68"/>
      <c r="D16" s="66">
        <f>SUM(D18:D20)</f>
        <v>705700</v>
      </c>
      <c r="E16" s="58">
        <f>SUM(E18:E20)</f>
        <v>334836.2</v>
      </c>
      <c r="F16" s="62">
        <f>E16/D16</f>
        <v>0.47447385574606776</v>
      </c>
      <c r="G16" s="98">
        <v>0</v>
      </c>
      <c r="H16" s="66">
        <f>SUM(H18:H20)</f>
        <v>705700</v>
      </c>
      <c r="I16" s="58">
        <f>SUM(I18:I20)</f>
        <v>329922.62</v>
      </c>
      <c r="J16" s="58">
        <f>SUM(J18:J20)</f>
        <v>2882.11</v>
      </c>
      <c r="K16" s="56">
        <f>I16/H16</f>
        <v>0.4675111520476123</v>
      </c>
    </row>
    <row r="17" spans="1:12" s="5" customFormat="1" ht="7.5" customHeight="1">
      <c r="A17" s="73"/>
      <c r="B17" s="71"/>
      <c r="C17" s="69"/>
      <c r="D17" s="67"/>
      <c r="E17" s="59"/>
      <c r="F17" s="63"/>
      <c r="G17" s="65"/>
      <c r="H17" s="67"/>
      <c r="I17" s="59"/>
      <c r="J17" s="59"/>
      <c r="K17" s="57"/>
      <c r="L17" s="33"/>
    </row>
    <row r="18" spans="1:12" s="2" customFormat="1" ht="57" customHeight="1">
      <c r="A18" s="17">
        <v>1</v>
      </c>
      <c r="B18" s="19" t="s">
        <v>26</v>
      </c>
      <c r="C18" s="51" t="s">
        <v>23</v>
      </c>
      <c r="D18" s="34">
        <v>290700</v>
      </c>
      <c r="E18" s="31">
        <v>155468.09</v>
      </c>
      <c r="F18" s="6">
        <f>E18/D18</f>
        <v>0.5348059511523908</v>
      </c>
      <c r="G18" s="8" t="s">
        <v>7</v>
      </c>
      <c r="H18" s="35">
        <v>290700</v>
      </c>
      <c r="I18" s="31">
        <v>142974.78</v>
      </c>
      <c r="J18" s="31">
        <v>301.61</v>
      </c>
      <c r="K18" s="48">
        <f>I18/H18</f>
        <v>0.4918293085655315</v>
      </c>
      <c r="L18" s="36"/>
    </row>
    <row r="19" spans="1:12" s="2" customFormat="1" ht="59.25" customHeight="1">
      <c r="A19" s="17">
        <v>2</v>
      </c>
      <c r="B19" s="19" t="s">
        <v>27</v>
      </c>
      <c r="C19" s="51" t="s">
        <v>21</v>
      </c>
      <c r="D19" s="37">
        <v>295000</v>
      </c>
      <c r="E19" s="31">
        <v>119897.48</v>
      </c>
      <c r="F19" s="6">
        <f>E19/D19</f>
        <v>0.40643213559322033</v>
      </c>
      <c r="G19" s="8" t="s">
        <v>7</v>
      </c>
      <c r="H19" s="38">
        <v>295000</v>
      </c>
      <c r="I19" s="31">
        <v>122119.28</v>
      </c>
      <c r="J19" s="31">
        <v>2377.2</v>
      </c>
      <c r="K19" s="48">
        <f>I19/H19</f>
        <v>0.41396366101694915</v>
      </c>
      <c r="L19" s="36"/>
    </row>
    <row r="20" spans="1:12" s="2" customFormat="1" ht="60" customHeight="1" thickBot="1">
      <c r="A20" s="18">
        <v>3</v>
      </c>
      <c r="B20" s="20" t="s">
        <v>19</v>
      </c>
      <c r="C20" s="52" t="s">
        <v>22</v>
      </c>
      <c r="D20" s="39">
        <v>120000</v>
      </c>
      <c r="E20" s="32">
        <v>59470.63</v>
      </c>
      <c r="F20" s="7">
        <f>E20/D20</f>
        <v>0.49558858333333333</v>
      </c>
      <c r="G20" s="9" t="s">
        <v>7</v>
      </c>
      <c r="H20" s="40">
        <v>120000</v>
      </c>
      <c r="I20" s="32">
        <v>64828.56</v>
      </c>
      <c r="J20" s="32">
        <v>203.3</v>
      </c>
      <c r="K20" s="49">
        <f>I20/H20</f>
        <v>0.540238</v>
      </c>
      <c r="L20" s="36"/>
    </row>
    <row r="21" ht="13.5" thickTop="1">
      <c r="A21" s="1"/>
    </row>
  </sheetData>
  <sheetProtection/>
  <mergeCells count="45">
    <mergeCell ref="J1:K1"/>
    <mergeCell ref="A4:K4"/>
    <mergeCell ref="G7:G9"/>
    <mergeCell ref="F7:F9"/>
    <mergeCell ref="J7:J9"/>
    <mergeCell ref="K7:K9"/>
    <mergeCell ref="A7:A9"/>
    <mergeCell ref="B7:B9"/>
    <mergeCell ref="C7:C9"/>
    <mergeCell ref="I16:I17"/>
    <mergeCell ref="K16:K17"/>
    <mergeCell ref="J16:J17"/>
    <mergeCell ref="D7:E8"/>
    <mergeCell ref="H7:I8"/>
    <mergeCell ref="K11:K12"/>
    <mergeCell ref="J11:J12"/>
    <mergeCell ref="E16:E17"/>
    <mergeCell ref="F16:F17"/>
    <mergeCell ref="G16:G17"/>
    <mergeCell ref="I11:I12"/>
    <mergeCell ref="A5:K5"/>
    <mergeCell ref="E11:E12"/>
    <mergeCell ref="F11:F12"/>
    <mergeCell ref="G11:G12"/>
    <mergeCell ref="H11:H12"/>
    <mergeCell ref="A11:A12"/>
    <mergeCell ref="B11:B12"/>
    <mergeCell ref="C11:C12"/>
    <mergeCell ref="D11:D12"/>
    <mergeCell ref="H16:H17"/>
    <mergeCell ref="D16:D17"/>
    <mergeCell ref="C16:C17"/>
    <mergeCell ref="B16:B17"/>
    <mergeCell ref="A16:A17"/>
    <mergeCell ref="A13:A14"/>
    <mergeCell ref="C13:C14"/>
    <mergeCell ref="D13:D14"/>
    <mergeCell ref="B13:B14"/>
    <mergeCell ref="I13:I14"/>
    <mergeCell ref="K13:K14"/>
    <mergeCell ref="J13:J14"/>
    <mergeCell ref="E13:E14"/>
    <mergeCell ref="F13:F14"/>
    <mergeCell ref="G13:G14"/>
    <mergeCell ref="H13:H14"/>
  </mergeCells>
  <printOptions/>
  <pageMargins left="0" right="0" top="0.7480314960629921" bottom="0.4330708661417323" header="0.5118110236220472" footer="0.2362204724409449"/>
  <pageSetup firstPageNumber="197" useFirstPageNumber="1" horizontalDpi="600" verticalDpi="600" orientation="landscape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Kielce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Zakład Obsługi Urzędu Miasta</dc:creator>
  <cp:keywords/>
  <dc:description/>
  <cp:lastModifiedBy>Ewa Wypych</cp:lastModifiedBy>
  <cp:lastPrinted>2010-08-28T09:38:07Z</cp:lastPrinted>
  <dcterms:created xsi:type="dcterms:W3CDTF">2004-02-24T10:09:31Z</dcterms:created>
  <dcterms:modified xsi:type="dcterms:W3CDTF">2010-08-28T09:38:10Z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-973066645</vt:i4>
  </property>
  <property fmtid="{D5CDD505-2E9C-101B-9397-08002B2CF9AE}" pid="3" name="_EmailSubject">
    <vt:lpwstr>tabelki</vt:lpwstr>
  </property>
  <property fmtid="{D5CDD505-2E9C-101B-9397-08002B2CF9AE}" pid="4" name="_AuthorEmail">
    <vt:lpwstr>ewa.wypych@um.kielce.pl</vt:lpwstr>
  </property>
  <property fmtid="{D5CDD505-2E9C-101B-9397-08002B2CF9AE}" pid="5" name="_AuthorEmailDisplayName">
    <vt:lpwstr>Ewa Wypych</vt:lpwstr>
  </property>
  <property fmtid="{D5CDD505-2E9C-101B-9397-08002B2CF9AE}" pid="6" name="_ReviewingToolsShownOnce">
    <vt:lpwstr/>
  </property>
</Properties>
</file>