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Tab nr 1" sheetId="1" r:id="rId1"/>
    <sheet name="Struktura" sheetId="2" r:id="rId2"/>
  </sheets>
  <definedNames>
    <definedName name="_xlnm.Print_Area" localSheetId="0">'Tab nr 1'!$A$1:$F$53</definedName>
  </definedNames>
  <calcPr fullCalcOnLoad="1"/>
</workbook>
</file>

<file path=xl/comments1.xml><?xml version="1.0" encoding="utf-8"?>
<comments xmlns="http://schemas.openxmlformats.org/spreadsheetml/2006/main">
  <authors>
    <author>tzygmunt</author>
  </authors>
  <commentList>
    <comment ref="B51" authorId="0">
      <text>
        <r>
          <rPr>
            <b/>
            <sz val="8"/>
            <rFont val="Tahoma"/>
            <family val="0"/>
          </rPr>
          <t>tzygmunt: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tzygmunt</author>
  </authors>
  <commentList>
    <comment ref="B52" authorId="0">
      <text>
        <r>
          <rPr>
            <b/>
            <sz val="8"/>
            <rFont val="Tahoma"/>
            <family val="0"/>
          </rPr>
          <t>tzygmunt: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<sst xmlns="http://schemas.openxmlformats.org/spreadsheetml/2006/main" count="166" uniqueCount="80">
  <si>
    <t>Lp.</t>
  </si>
  <si>
    <t>Nazwa</t>
  </si>
  <si>
    <t>Klasyfikacja przychodów i rozchodów</t>
  </si>
  <si>
    <t>Plan</t>
  </si>
  <si>
    <t>1.</t>
  </si>
  <si>
    <t>Dochody</t>
  </si>
  <si>
    <t>2.</t>
  </si>
  <si>
    <t>Wydatki</t>
  </si>
  <si>
    <t>3.</t>
  </si>
  <si>
    <t>4.</t>
  </si>
  <si>
    <t xml:space="preserve">5. </t>
  </si>
  <si>
    <t>-</t>
  </si>
  <si>
    <t>OGÓŁEM</t>
  </si>
  <si>
    <t>MIASTO KIELCE</t>
  </si>
  <si>
    <t xml:space="preserve">5. Pożyczki krótkoterminowe na </t>
  </si>
  <si>
    <t xml:space="preserve">2. Zwrot środków finansowych dla BGK </t>
  </si>
  <si>
    <t>w Warszawie w związku z rozliczeniem końcowym zadania inwestycyjnego pn. "Modernizacja budynku przy ul. Jagiellońskiej 26 na lokale socjalne"</t>
  </si>
  <si>
    <t xml:space="preserve">4. Spłata pożyczek krótkoterminowych na </t>
  </si>
  <si>
    <t xml:space="preserve">   długoterminowych, w tym:</t>
  </si>
  <si>
    <t xml:space="preserve">         1.1.2. kredytu na termomodernizację</t>
  </si>
  <si>
    <t>§ 951</t>
  </si>
  <si>
    <t>§ 957</t>
  </si>
  <si>
    <t>§ 903</t>
  </si>
  <si>
    <t>§ 992</t>
  </si>
  <si>
    <t>§ 963</t>
  </si>
  <si>
    <t>§ 995</t>
  </si>
  <si>
    <t>§ 991</t>
  </si>
  <si>
    <t xml:space="preserve">         1.1.1. kredytu komercyjnego</t>
  </si>
  <si>
    <t>programów i projektów realizowanych z udziałem środków z funduszy strukturalnych Unii Europejskiej</t>
  </si>
  <si>
    <t>prefinansowanie programów i projektów realizowanych z udziałem środków z funduszy strukturalnych Unii Europejskiej</t>
  </si>
  <si>
    <t>5. Zwrot środków finansowych w związku z realizacją projektu "Hotelarstwo w Saksonii"</t>
  </si>
  <si>
    <t>Przychody, w tym:</t>
  </si>
  <si>
    <t>Rozchody, w tym:</t>
  </si>
  <si>
    <t xml:space="preserve">Deficyt/nadwyżka </t>
  </si>
  <si>
    <t>1.2.2. pożyczki na prefinansowanie</t>
  </si>
  <si>
    <t xml:space="preserve">4.  Spłata udzielonuch pożyczek </t>
  </si>
  <si>
    <t xml:space="preserve">    1.2.3. spłata pożyczek krótkoterminowych</t>
  </si>
  <si>
    <t xml:space="preserve">    2.1. długoterminowe</t>
  </si>
  <si>
    <t>Wynik  /3+4-5/</t>
  </si>
  <si>
    <t xml:space="preserve"> </t>
  </si>
  <si>
    <t>DOCHODY, WYDATKI, PRZYCHODY I ROZCHODY</t>
  </si>
  <si>
    <t xml:space="preserve">    1.2 pożyczek długoterminowych krajowych</t>
  </si>
  <si>
    <t xml:space="preserve">1. Spłata kredytów i pożyczek            </t>
  </si>
  <si>
    <t xml:space="preserve">§ 992 </t>
  </si>
  <si>
    <t>w tym:</t>
  </si>
  <si>
    <t xml:space="preserve"> - bieżące</t>
  </si>
  <si>
    <t xml:space="preserve"> - majątkowe</t>
  </si>
  <si>
    <t xml:space="preserve">pieniężnych na rachunku bieżącym budżetu Miasta, wynikających z rozliczeń kredytów i pożyczek z lat ubiegłych </t>
  </si>
  <si>
    <t>§ 952</t>
  </si>
  <si>
    <t xml:space="preserve">    1.1 kredytów długoterminowych krajowych</t>
  </si>
  <si>
    <t>Tabela Nr 1</t>
  </si>
  <si>
    <t>na początek roku 2010</t>
  </si>
  <si>
    <t>po zmianach na 30.06.2010r.</t>
  </si>
  <si>
    <t>Wykonanie na 30.06.2010</t>
  </si>
  <si>
    <t xml:space="preserve">    1.1 zadania inwestycyjne ze środków </t>
  </si>
  <si>
    <t xml:space="preserve">          Funduszu Rozwoju Inwestycji</t>
  </si>
  <si>
    <t xml:space="preserve">          Komunalnych (FRIK)</t>
  </si>
  <si>
    <t xml:space="preserve">    1.2 zadania inwestycyjne wspólfinansowane </t>
  </si>
  <si>
    <t xml:space="preserve">          ze środów Unii Europejskiej</t>
  </si>
  <si>
    <t>1. Kredyty, w tym na:</t>
  </si>
  <si>
    <t xml:space="preserve">    1.3 pozostałe zadania</t>
  </si>
  <si>
    <t xml:space="preserve">2. Wolne środki jako nadwyżka środków </t>
  </si>
  <si>
    <t>Wskaźnik wykonania planu</t>
  </si>
  <si>
    <t>Deficyt (-) / nadwyżka (+)</t>
  </si>
  <si>
    <t>Przychody</t>
  </si>
  <si>
    <t>Rozchody</t>
  </si>
  <si>
    <t xml:space="preserve">Spłata kredytów i pożyczek            </t>
  </si>
  <si>
    <t xml:space="preserve"> długoterminowych, w tym:</t>
  </si>
  <si>
    <t xml:space="preserve">   1.3.) pozostałe zadania</t>
  </si>
  <si>
    <t xml:space="preserve">   1.1.) zadania inwestycyjne z </t>
  </si>
  <si>
    <t>1) kredytów długoterminowych krajowych</t>
  </si>
  <si>
    <t>2) pożyczek długoterminowych krajowych</t>
  </si>
  <si>
    <t>w zł</t>
  </si>
  <si>
    <t>po zmianach na 31.12.2010r.</t>
  </si>
  <si>
    <t>Wykonanie na 31.12.2010r.</t>
  </si>
  <si>
    <t>3. Pożyczki długoterminowe krajowe</t>
  </si>
  <si>
    <t xml:space="preserve"> -</t>
  </si>
  <si>
    <t>1. Kredyty długoterminowe, w tym na:</t>
  </si>
  <si>
    <t xml:space="preserve">   1.2.) zadania inwestycyjne współfinansowane </t>
  </si>
  <si>
    <t xml:space="preserve">          ze środków Unii Europejskiej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</si>
</sst>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0.0%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4" fontId="16" fillId="0" borderId="14" xfId="0" applyNumberFormat="1" applyFont="1" applyBorder="1" applyAlignment="1">
      <alignment horizontal="right" vertical="top" wrapText="1"/>
    </xf>
    <xf numFmtId="0" fontId="17" fillId="0" borderId="15" xfId="0" applyFont="1" applyBorder="1" applyAlignment="1">
      <alignment horizontal="center" vertical="top" wrapText="1"/>
    </xf>
    <xf numFmtId="3" fontId="17" fillId="0" borderId="15" xfId="0" applyNumberFormat="1" applyFont="1" applyBorder="1" applyAlignment="1">
      <alignment horizontal="right" vertical="top" wrapText="1"/>
    </xf>
    <xf numFmtId="3" fontId="17" fillId="0" borderId="16" xfId="0" applyNumberFormat="1" applyFont="1" applyBorder="1" applyAlignment="1">
      <alignment horizontal="right" vertical="top" wrapText="1"/>
    </xf>
    <xf numFmtId="4" fontId="17" fillId="0" borderId="17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center" vertical="top" wrapText="1"/>
    </xf>
    <xf numFmtId="3" fontId="16" fillId="0" borderId="18" xfId="0" applyNumberFormat="1" applyFont="1" applyBorder="1" applyAlignment="1">
      <alignment horizontal="right" vertical="top" wrapText="1"/>
    </xf>
    <xf numFmtId="3" fontId="16" fillId="0" borderId="19" xfId="0" applyNumberFormat="1" applyFont="1" applyBorder="1" applyAlignment="1">
      <alignment horizontal="right" vertical="top" wrapText="1"/>
    </xf>
    <xf numFmtId="4" fontId="16" fillId="0" borderId="20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3" fontId="17" fillId="0" borderId="10" xfId="0" applyNumberFormat="1" applyFont="1" applyBorder="1" applyAlignment="1">
      <alignment wrapText="1"/>
    </xf>
    <xf numFmtId="4" fontId="17" fillId="0" borderId="22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 indent="1"/>
    </xf>
    <xf numFmtId="0" fontId="16" fillId="0" borderId="18" xfId="0" applyFont="1" applyBorder="1" applyAlignment="1">
      <alignment horizontal="center" wrapText="1"/>
    </xf>
    <xf numFmtId="3" fontId="16" fillId="0" borderId="18" xfId="0" applyNumberFormat="1" applyFont="1" applyBorder="1" applyAlignment="1">
      <alignment horizontal="right" wrapText="1"/>
    </xf>
    <xf numFmtId="4" fontId="16" fillId="0" borderId="20" xfId="0" applyNumberFormat="1" applyFont="1" applyBorder="1" applyAlignment="1">
      <alignment horizontal="right" wrapText="1"/>
    </xf>
    <xf numFmtId="0" fontId="16" fillId="0" borderId="2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  <xf numFmtId="0" fontId="16" fillId="0" borderId="18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vertical="top" wrapText="1" indent="2"/>
    </xf>
    <xf numFmtId="0" fontId="16" fillId="0" borderId="10" xfId="0" applyFont="1" applyBorder="1" applyAlignment="1">
      <alignment horizontal="left" wrapText="1" indent="2"/>
    </xf>
    <xf numFmtId="0" fontId="16" fillId="0" borderId="23" xfId="0" applyFont="1" applyBorder="1" applyAlignment="1">
      <alignment horizontal="left" wrapText="1" indent="4"/>
    </xf>
    <xf numFmtId="0" fontId="16" fillId="0" borderId="21" xfId="0" applyFont="1" applyBorder="1" applyAlignment="1">
      <alignment horizontal="left" wrapText="1"/>
    </xf>
    <xf numFmtId="3" fontId="16" fillId="0" borderId="15" xfId="0" applyNumberFormat="1" applyFont="1" applyBorder="1" applyAlignment="1">
      <alignment horizontal="center" wrapText="1"/>
    </xf>
    <xf numFmtId="0" fontId="16" fillId="0" borderId="24" xfId="0" applyFont="1" applyBorder="1" applyAlignment="1">
      <alignment horizontal="left" wrapText="1" indent="1"/>
    </xf>
    <xf numFmtId="0" fontId="16" fillId="0" borderId="2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 inden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right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righ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4" fontId="17" fillId="0" borderId="3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4" fontId="17" fillId="0" borderId="22" xfId="0" applyNumberFormat="1" applyFont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4" fontId="17" fillId="0" borderId="35" xfId="0" applyNumberFormat="1" applyFont="1" applyBorder="1" applyAlignment="1">
      <alignment horizontal="right" vertical="center" wrapText="1"/>
    </xf>
    <xf numFmtId="0" fontId="17" fillId="0" borderId="30" xfId="0" applyFont="1" applyBorder="1" applyAlignment="1">
      <alignment horizontal="left"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4" fontId="17" fillId="0" borderId="34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7" fillId="0" borderId="0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4" fontId="16" fillId="0" borderId="38" xfId="0" applyNumberFormat="1" applyFont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center" wrapText="1"/>
    </xf>
    <xf numFmtId="4" fontId="17" fillId="0" borderId="39" xfId="0" applyNumberFormat="1" applyFont="1" applyBorder="1" applyAlignment="1">
      <alignment horizontal="right" vertical="top" wrapText="1"/>
    </xf>
    <xf numFmtId="4" fontId="16" fillId="0" borderId="40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center" wrapText="1"/>
    </xf>
    <xf numFmtId="4" fontId="16" fillId="0" borderId="38" xfId="0" applyNumberFormat="1" applyFont="1" applyBorder="1" applyAlignment="1">
      <alignment horizontal="right" wrapText="1"/>
    </xf>
    <xf numFmtId="4" fontId="16" fillId="0" borderId="40" xfId="0" applyNumberFormat="1" applyFont="1" applyBorder="1" applyAlignment="1">
      <alignment horizontal="right" wrapText="1"/>
    </xf>
    <xf numFmtId="170" fontId="17" fillId="0" borderId="42" xfId="54" applyNumberFormat="1" applyFont="1" applyBorder="1" applyAlignment="1">
      <alignment horizontal="center" vertical="center" wrapText="1"/>
    </xf>
    <xf numFmtId="170" fontId="16" fillId="0" borderId="42" xfId="54" applyNumberFormat="1" applyFont="1" applyBorder="1" applyAlignment="1">
      <alignment horizontal="center" vertical="top" wrapText="1"/>
    </xf>
    <xf numFmtId="170" fontId="17" fillId="0" borderId="42" xfId="54" applyNumberFormat="1" applyFont="1" applyBorder="1" applyAlignment="1">
      <alignment horizontal="center" vertical="top" wrapText="1"/>
    </xf>
    <xf numFmtId="170" fontId="17" fillId="0" borderId="42" xfId="54" applyNumberFormat="1" applyFont="1" applyBorder="1" applyAlignment="1">
      <alignment horizontal="center" wrapText="1"/>
    </xf>
    <xf numFmtId="170" fontId="16" fillId="0" borderId="42" xfId="54" applyNumberFormat="1" applyFont="1" applyBorder="1" applyAlignment="1">
      <alignment horizontal="center" wrapText="1"/>
    </xf>
    <xf numFmtId="3" fontId="16" fillId="0" borderId="43" xfId="0" applyNumberFormat="1" applyFont="1" applyBorder="1" applyAlignment="1">
      <alignment horizontal="center" vertical="center" wrapText="1"/>
    </xf>
    <xf numFmtId="170" fontId="17" fillId="0" borderId="44" xfId="54" applyNumberFormat="1" applyFont="1" applyBorder="1" applyAlignment="1">
      <alignment horizontal="center" vertical="center" wrapText="1"/>
    </xf>
    <xf numFmtId="170" fontId="16" fillId="0" borderId="44" xfId="54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center" vertical="center" wrapText="1"/>
    </xf>
    <xf numFmtId="170" fontId="17" fillId="0" borderId="48" xfId="54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170" fontId="17" fillId="0" borderId="49" xfId="54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0" fontId="16" fillId="0" borderId="23" xfId="0" applyFont="1" applyBorder="1" applyAlignment="1">
      <alignment horizontal="left" vertical="top" wrapText="1" indent="1"/>
    </xf>
    <xf numFmtId="4" fontId="16" fillId="0" borderId="38" xfId="0" applyNumberFormat="1" applyFont="1" applyBorder="1" applyAlignment="1">
      <alignment wrapText="1"/>
    </xf>
    <xf numFmtId="4" fontId="16" fillId="0" borderId="40" xfId="0" applyNumberFormat="1" applyFont="1" applyBorder="1" applyAlignment="1">
      <alignment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vertical="top" wrapText="1"/>
    </xf>
    <xf numFmtId="4" fontId="16" fillId="0" borderId="38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16" fillId="0" borderId="39" xfId="0" applyNumberFormat="1" applyFont="1" applyBorder="1" applyAlignment="1">
      <alignment horizontal="right" wrapText="1"/>
    </xf>
    <xf numFmtId="4" fontId="16" fillId="0" borderId="50" xfId="0" applyNumberFormat="1" applyFont="1" applyBorder="1" applyAlignment="1">
      <alignment horizontal="right" wrapText="1"/>
    </xf>
    <xf numFmtId="4" fontId="17" fillId="0" borderId="51" xfId="0" applyNumberFormat="1" applyFont="1" applyBorder="1" applyAlignment="1">
      <alignment horizontal="right" vertical="center" wrapText="1"/>
    </xf>
    <xf numFmtId="170" fontId="17" fillId="0" borderId="52" xfId="54" applyNumberFormat="1" applyFont="1" applyBorder="1" applyAlignment="1">
      <alignment horizontal="center" wrapText="1"/>
    </xf>
    <xf numFmtId="0" fontId="17" fillId="0" borderId="3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4" fontId="16" fillId="0" borderId="61" xfId="0" applyNumberFormat="1" applyFont="1" applyBorder="1" applyAlignment="1">
      <alignment horizontal="center" vertical="center" wrapText="1"/>
    </xf>
    <xf numFmtId="4" fontId="16" fillId="0" borderId="62" xfId="0" applyNumberFormat="1" applyFont="1" applyBorder="1" applyAlignment="1">
      <alignment horizontal="center" vertical="center" wrapText="1"/>
    </xf>
    <xf numFmtId="4" fontId="16" fillId="0" borderId="63" xfId="0" applyNumberFormat="1" applyFont="1" applyBorder="1" applyAlignment="1">
      <alignment horizontal="center" vertical="center" wrapText="1"/>
    </xf>
    <xf numFmtId="4" fontId="16" fillId="0" borderId="42" xfId="0" applyNumberFormat="1" applyFont="1" applyBorder="1" applyAlignment="1">
      <alignment horizontal="center" vertical="center" wrapText="1"/>
    </xf>
    <xf numFmtId="4" fontId="16" fillId="0" borderId="64" xfId="0" applyNumberFormat="1" applyFont="1" applyBorder="1" applyAlignment="1">
      <alignment horizontal="center" vertical="center" wrapText="1"/>
    </xf>
    <xf numFmtId="4" fontId="16" fillId="0" borderId="65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1.57421875" style="0" customWidth="1"/>
    <col min="4" max="5" width="14.421875" style="0" customWidth="1"/>
    <col min="6" max="6" width="15.140625" style="18" customWidth="1"/>
    <col min="7" max="7" width="13.8515625" style="0" bestFit="1" customWidth="1"/>
    <col min="8" max="8" width="12.7109375" style="0" bestFit="1" customWidth="1"/>
  </cols>
  <sheetData>
    <row r="1" ht="12.75"/>
    <row r="2" spans="1:6" ht="12.75" customHeight="1">
      <c r="A2" s="12" t="s">
        <v>13</v>
      </c>
      <c r="B2" s="1"/>
      <c r="F2" s="15" t="s">
        <v>50</v>
      </c>
    </row>
    <row r="3" spans="1:6" ht="12.75" customHeight="1">
      <c r="A3" s="2"/>
      <c r="B3" s="1"/>
      <c r="F3" s="15"/>
    </row>
    <row r="4" spans="1:6" s="6" customFormat="1" ht="15" customHeight="1">
      <c r="A4" s="151" t="s">
        <v>12</v>
      </c>
      <c r="B4" s="151"/>
      <c r="C4" s="151"/>
      <c r="D4" s="151"/>
      <c r="E4" s="151"/>
      <c r="F4" s="151"/>
    </row>
    <row r="5" spans="1:6" s="6" customFormat="1" ht="17.25" customHeight="1">
      <c r="A5" s="152" t="s">
        <v>40</v>
      </c>
      <c r="B5" s="152"/>
      <c r="C5" s="152"/>
      <c r="D5" s="152"/>
      <c r="E5" s="152"/>
      <c r="F5" s="152"/>
    </row>
    <row r="6" spans="1:6" ht="15" customHeight="1" thickBot="1">
      <c r="A6" s="153"/>
      <c r="B6" s="153"/>
      <c r="C6" s="153"/>
      <c r="D6" s="153"/>
      <c r="E6" s="153"/>
      <c r="F6" s="153"/>
    </row>
    <row r="7" spans="1:6" s="3" customFormat="1" ht="17.25" customHeight="1" thickBot="1" thickTop="1">
      <c r="A7" s="154" t="s">
        <v>0</v>
      </c>
      <c r="B7" s="156" t="s">
        <v>1</v>
      </c>
      <c r="C7" s="156" t="s">
        <v>2</v>
      </c>
      <c r="D7" s="158" t="s">
        <v>3</v>
      </c>
      <c r="E7" s="159"/>
      <c r="F7" s="160" t="s">
        <v>53</v>
      </c>
    </row>
    <row r="8" spans="1:6" s="3" customFormat="1" ht="53.25" customHeight="1" thickBot="1">
      <c r="A8" s="155"/>
      <c r="B8" s="157"/>
      <c r="C8" s="157"/>
      <c r="D8" s="19" t="s">
        <v>51</v>
      </c>
      <c r="E8" s="19" t="s">
        <v>52</v>
      </c>
      <c r="F8" s="161"/>
    </row>
    <row r="9" spans="1:6" s="3" customFormat="1" ht="15" customHeight="1" thickBot="1" thickTop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106">
        <v>6</v>
      </c>
    </row>
    <row r="10" spans="1:7" s="8" customFormat="1" ht="24.75" customHeight="1" thickTop="1">
      <c r="A10" s="85" t="s">
        <v>4</v>
      </c>
      <c r="B10" s="86" t="s">
        <v>5</v>
      </c>
      <c r="C10" s="87"/>
      <c r="D10" s="88">
        <f>D12+D13</f>
        <v>929693101</v>
      </c>
      <c r="E10" s="88">
        <f>E12+E13</f>
        <v>987734008</v>
      </c>
      <c r="F10" s="89">
        <f>F12+F13</f>
        <v>467953298.01</v>
      </c>
      <c r="G10" s="83"/>
    </row>
    <row r="11" spans="1:7" s="7" customFormat="1" ht="14.25" customHeight="1">
      <c r="A11" s="23"/>
      <c r="B11" s="24" t="s">
        <v>44</v>
      </c>
      <c r="C11" s="25"/>
      <c r="D11" s="26"/>
      <c r="E11" s="26"/>
      <c r="F11" s="27"/>
      <c r="G11" s="14"/>
    </row>
    <row r="12" spans="1:7" s="7" customFormat="1" ht="18.75" customHeight="1">
      <c r="A12" s="23"/>
      <c r="B12" s="24" t="s">
        <v>45</v>
      </c>
      <c r="C12" s="25"/>
      <c r="D12" s="26">
        <v>740700879</v>
      </c>
      <c r="E12" s="26">
        <v>777393876</v>
      </c>
      <c r="F12" s="27">
        <v>412084505.57</v>
      </c>
      <c r="G12" s="14"/>
    </row>
    <row r="13" spans="1:7" s="7" customFormat="1" ht="21" customHeight="1" thickBot="1">
      <c r="A13" s="23"/>
      <c r="B13" s="24" t="s">
        <v>46</v>
      </c>
      <c r="C13" s="25"/>
      <c r="D13" s="26">
        <v>188992222</v>
      </c>
      <c r="E13" s="26">
        <v>210340132</v>
      </c>
      <c r="F13" s="27">
        <v>55868792.44</v>
      </c>
      <c r="G13" s="14"/>
    </row>
    <row r="14" spans="1:8" s="8" customFormat="1" ht="23.25" customHeight="1" thickBot="1">
      <c r="A14" s="78" t="s">
        <v>6</v>
      </c>
      <c r="B14" s="79" t="s">
        <v>7</v>
      </c>
      <c r="C14" s="80"/>
      <c r="D14" s="81">
        <f>D16+D17</f>
        <v>1129295482</v>
      </c>
      <c r="E14" s="81">
        <f>E16+E17</f>
        <v>1183914202</v>
      </c>
      <c r="F14" s="82">
        <f>F16+F17</f>
        <v>433535266.06</v>
      </c>
      <c r="G14" s="83"/>
      <c r="H14" s="84"/>
    </row>
    <row r="15" spans="1:8" s="10" customFormat="1" ht="14.25" customHeight="1">
      <c r="A15" s="148"/>
      <c r="B15" s="24" t="s">
        <v>44</v>
      </c>
      <c r="C15" s="28"/>
      <c r="D15" s="29"/>
      <c r="E15" s="30"/>
      <c r="F15" s="31"/>
      <c r="G15" s="9"/>
      <c r="H15" s="11"/>
    </row>
    <row r="16" spans="1:8" s="10" customFormat="1" ht="19.5" customHeight="1">
      <c r="A16" s="149"/>
      <c r="B16" s="24" t="s">
        <v>45</v>
      </c>
      <c r="C16" s="22"/>
      <c r="D16" s="26">
        <v>735258254</v>
      </c>
      <c r="E16" s="32">
        <v>761133155</v>
      </c>
      <c r="F16" s="27">
        <v>370203374.11</v>
      </c>
      <c r="G16" s="9"/>
      <c r="H16" s="11"/>
    </row>
    <row r="17" spans="1:8" s="10" customFormat="1" ht="21" customHeight="1" thickBot="1">
      <c r="A17" s="150"/>
      <c r="B17" s="24" t="s">
        <v>46</v>
      </c>
      <c r="C17" s="33"/>
      <c r="D17" s="34">
        <v>394037228</v>
      </c>
      <c r="E17" s="35">
        <v>422781047</v>
      </c>
      <c r="F17" s="36">
        <v>63331891.95</v>
      </c>
      <c r="G17" s="9"/>
      <c r="H17" s="11"/>
    </row>
    <row r="18" spans="1:8" s="96" customFormat="1" ht="25.5" customHeight="1" thickBot="1">
      <c r="A18" s="90" t="s">
        <v>8</v>
      </c>
      <c r="B18" s="91" t="s">
        <v>33</v>
      </c>
      <c r="C18" s="92"/>
      <c r="D18" s="93">
        <f>D10-D14</f>
        <v>-199602381</v>
      </c>
      <c r="E18" s="94">
        <f>E10-E14</f>
        <v>-196180194</v>
      </c>
      <c r="F18" s="95">
        <f>F10-F14</f>
        <v>34418031.94999999</v>
      </c>
      <c r="G18" s="97"/>
      <c r="H18" s="97"/>
    </row>
    <row r="19" spans="1:6" s="8" customFormat="1" ht="27" customHeight="1" thickBot="1">
      <c r="A19" s="73" t="s">
        <v>9</v>
      </c>
      <c r="B19" s="98" t="s">
        <v>31</v>
      </c>
      <c r="C19" s="99"/>
      <c r="D19" s="100">
        <f>D20+D28</f>
        <v>250213278</v>
      </c>
      <c r="E19" s="101">
        <f>E20+E28</f>
        <v>246384166</v>
      </c>
      <c r="F19" s="102">
        <f>F20+F28</f>
        <v>29929115.92</v>
      </c>
    </row>
    <row r="20" spans="1:6" s="10" customFormat="1" ht="17.25" customHeight="1">
      <c r="A20" s="37"/>
      <c r="B20" s="38" t="s">
        <v>59</v>
      </c>
      <c r="C20" s="39"/>
      <c r="D20" s="40">
        <f>D23+D25+D26</f>
        <v>222411124</v>
      </c>
      <c r="E20" s="40">
        <f>E23+E25+E26</f>
        <v>217017013</v>
      </c>
      <c r="F20" s="41">
        <f>F23+F25+F26</f>
        <v>560503.6</v>
      </c>
    </row>
    <row r="21" spans="1:6" s="7" customFormat="1" ht="15" customHeight="1">
      <c r="A21" s="23"/>
      <c r="B21" s="24" t="s">
        <v>54</v>
      </c>
      <c r="C21" s="42" t="s">
        <v>48</v>
      </c>
      <c r="D21" s="26"/>
      <c r="E21" s="26"/>
      <c r="F21" s="43"/>
    </row>
    <row r="22" spans="1:6" s="7" customFormat="1" ht="13.5" customHeight="1">
      <c r="A22" s="23"/>
      <c r="B22" s="24" t="s">
        <v>55</v>
      </c>
      <c r="C22" s="42"/>
      <c r="D22" s="26"/>
      <c r="E22" s="26"/>
      <c r="F22" s="43"/>
    </row>
    <row r="23" spans="1:6" s="7" customFormat="1" ht="18.75" customHeight="1">
      <c r="A23" s="23"/>
      <c r="B23" s="24" t="s">
        <v>56</v>
      </c>
      <c r="C23" s="42"/>
      <c r="D23" s="26">
        <v>2389427</v>
      </c>
      <c r="E23" s="26">
        <v>2538639</v>
      </c>
      <c r="F23" s="43">
        <v>560503.6</v>
      </c>
    </row>
    <row r="24" spans="1:6" s="7" customFormat="1" ht="14.25" customHeight="1">
      <c r="A24" s="23"/>
      <c r="B24" s="24" t="s">
        <v>57</v>
      </c>
      <c r="C24" s="42" t="s">
        <v>48</v>
      </c>
      <c r="D24" s="26"/>
      <c r="E24" s="26"/>
      <c r="F24" s="27"/>
    </row>
    <row r="25" spans="1:6" s="7" customFormat="1" ht="18" customHeight="1">
      <c r="A25" s="23"/>
      <c r="B25" s="24" t="s">
        <v>58</v>
      </c>
      <c r="C25" s="44"/>
      <c r="D25" s="26">
        <v>97774590</v>
      </c>
      <c r="E25" s="26">
        <v>90366260</v>
      </c>
      <c r="F25" s="27"/>
    </row>
    <row r="26" spans="1:6" s="7" customFormat="1" ht="18" customHeight="1">
      <c r="A26" s="23"/>
      <c r="B26" s="24" t="s">
        <v>60</v>
      </c>
      <c r="C26" s="44" t="s">
        <v>48</v>
      </c>
      <c r="D26" s="26">
        <v>122247107</v>
      </c>
      <c r="E26" s="26">
        <v>124112114</v>
      </c>
      <c r="F26" s="27"/>
    </row>
    <row r="27" spans="1:6" s="7" customFormat="1" ht="15" customHeight="1">
      <c r="A27" s="23"/>
      <c r="B27" s="48" t="s">
        <v>61</v>
      </c>
      <c r="C27" s="44"/>
      <c r="D27" s="45"/>
      <c r="E27" s="46"/>
      <c r="F27" s="47"/>
    </row>
    <row r="28" spans="1:6" s="7" customFormat="1" ht="44.25" customHeight="1" thickBot="1">
      <c r="A28" s="23"/>
      <c r="B28" s="49" t="s">
        <v>47</v>
      </c>
      <c r="C28" s="50" t="s">
        <v>21</v>
      </c>
      <c r="D28" s="51">
        <v>27802154</v>
      </c>
      <c r="E28" s="51">
        <v>29367153</v>
      </c>
      <c r="F28" s="52">
        <v>29368612.32</v>
      </c>
    </row>
    <row r="29" spans="1:6" s="7" customFormat="1" ht="13.5" customHeight="1" hidden="1">
      <c r="A29" s="23"/>
      <c r="B29" s="53" t="s">
        <v>14</v>
      </c>
      <c r="C29" s="54"/>
      <c r="D29" s="55"/>
      <c r="E29" s="55"/>
      <c r="F29" s="56"/>
    </row>
    <row r="30" spans="1:6" s="7" customFormat="1" ht="35.25" customHeight="1" hidden="1">
      <c r="A30" s="23"/>
      <c r="B30" s="49" t="s">
        <v>29</v>
      </c>
      <c r="C30" s="50" t="s">
        <v>22</v>
      </c>
      <c r="D30" s="51"/>
      <c r="E30" s="51"/>
      <c r="F30" s="52"/>
    </row>
    <row r="31" spans="1:6" s="7" customFormat="1" ht="15.75" customHeight="1" hidden="1">
      <c r="A31" s="23"/>
      <c r="B31" s="57" t="s">
        <v>35</v>
      </c>
      <c r="C31" s="50" t="s">
        <v>20</v>
      </c>
      <c r="D31" s="58"/>
      <c r="E31" s="58"/>
      <c r="F31" s="52"/>
    </row>
    <row r="32" spans="1:6" s="8" customFormat="1" ht="22.5" customHeight="1" thickBot="1">
      <c r="A32" s="78" t="s">
        <v>10</v>
      </c>
      <c r="B32" s="103" t="s">
        <v>32</v>
      </c>
      <c r="C32" s="74"/>
      <c r="D32" s="104">
        <f>D34</f>
        <v>50610897</v>
      </c>
      <c r="E32" s="104">
        <f>E34</f>
        <v>50203972</v>
      </c>
      <c r="F32" s="105">
        <f>F34</f>
        <v>21457079</v>
      </c>
    </row>
    <row r="33" spans="1:6" s="7" customFormat="1" ht="15" customHeight="1">
      <c r="A33" s="23"/>
      <c r="B33" s="24" t="s">
        <v>42</v>
      </c>
      <c r="C33" s="25"/>
      <c r="D33" s="26"/>
      <c r="E33" s="26"/>
      <c r="F33" s="27"/>
    </row>
    <row r="34" spans="1:6" s="7" customFormat="1" ht="14.25" customHeight="1">
      <c r="A34" s="23"/>
      <c r="B34" s="24" t="s">
        <v>18</v>
      </c>
      <c r="C34" s="25"/>
      <c r="D34" s="26">
        <f>D35+D38</f>
        <v>50610897</v>
      </c>
      <c r="E34" s="26">
        <f>E35+E38</f>
        <v>50203972</v>
      </c>
      <c r="F34" s="43">
        <f>F35+F38</f>
        <v>21457079</v>
      </c>
    </row>
    <row r="35" spans="1:6" s="7" customFormat="1" ht="19.5" customHeight="1">
      <c r="A35" s="23"/>
      <c r="B35" s="24" t="s">
        <v>49</v>
      </c>
      <c r="C35" s="25" t="s">
        <v>43</v>
      </c>
      <c r="D35" s="26">
        <v>48300369</v>
      </c>
      <c r="E35" s="26">
        <v>48300369</v>
      </c>
      <c r="F35" s="27">
        <v>20500000</v>
      </c>
    </row>
    <row r="36" spans="1:6" s="7" customFormat="1" ht="14.25" customHeight="1" hidden="1">
      <c r="A36" s="23"/>
      <c r="B36" s="24" t="s">
        <v>27</v>
      </c>
      <c r="C36" s="25" t="s">
        <v>23</v>
      </c>
      <c r="D36" s="26">
        <v>27822867</v>
      </c>
      <c r="E36" s="26"/>
      <c r="F36" s="27"/>
    </row>
    <row r="37" spans="1:6" s="7" customFormat="1" ht="14.25" customHeight="1" hidden="1">
      <c r="A37" s="23"/>
      <c r="B37" s="24" t="s">
        <v>19</v>
      </c>
      <c r="C37" s="25" t="s">
        <v>23</v>
      </c>
      <c r="D37" s="26"/>
      <c r="E37" s="26"/>
      <c r="F37" s="27"/>
    </row>
    <row r="38" spans="1:6" s="7" customFormat="1" ht="17.25" customHeight="1" thickBot="1">
      <c r="A38" s="23"/>
      <c r="B38" s="24" t="s">
        <v>41</v>
      </c>
      <c r="C38" s="25" t="s">
        <v>43</v>
      </c>
      <c r="D38" s="26">
        <v>2310528</v>
      </c>
      <c r="E38" s="26">
        <v>1903603</v>
      </c>
      <c r="F38" s="27">
        <v>957079</v>
      </c>
    </row>
    <row r="39" spans="1:6" s="7" customFormat="1" ht="14.25" customHeight="1" hidden="1">
      <c r="A39" s="23"/>
      <c r="B39" s="59" t="s">
        <v>39</v>
      </c>
      <c r="C39" s="25"/>
      <c r="D39" s="26"/>
      <c r="E39" s="26"/>
      <c r="F39" s="27"/>
    </row>
    <row r="40" spans="1:6" s="7" customFormat="1" ht="14.25" customHeight="1" hidden="1">
      <c r="A40" s="23"/>
      <c r="B40" s="60" t="s">
        <v>34</v>
      </c>
      <c r="C40" s="44"/>
      <c r="D40" s="46"/>
      <c r="E40" s="46"/>
      <c r="F40" s="47"/>
    </row>
    <row r="41" spans="1:6" s="7" customFormat="1" ht="39" customHeight="1" hidden="1">
      <c r="A41" s="23"/>
      <c r="B41" s="61" t="s">
        <v>28</v>
      </c>
      <c r="C41" s="44" t="s">
        <v>24</v>
      </c>
      <c r="D41" s="46"/>
      <c r="E41" s="46"/>
      <c r="F41" s="47"/>
    </row>
    <row r="42" spans="1:6" s="7" customFormat="1" ht="14.25" customHeight="1" hidden="1">
      <c r="A42" s="23"/>
      <c r="B42" s="62" t="s">
        <v>15</v>
      </c>
      <c r="C42" s="54"/>
      <c r="D42" s="63"/>
      <c r="E42" s="55"/>
      <c r="F42" s="56"/>
    </row>
    <row r="43" spans="1:6" s="7" customFormat="1" ht="37.5" customHeight="1" hidden="1">
      <c r="A43" s="23"/>
      <c r="B43" s="64" t="s">
        <v>16</v>
      </c>
      <c r="C43" s="50" t="s">
        <v>25</v>
      </c>
      <c r="D43" s="58" t="s">
        <v>11</v>
      </c>
      <c r="E43" s="51"/>
      <c r="F43" s="52"/>
    </row>
    <row r="44" spans="1:6" s="7" customFormat="1" ht="16.5" customHeight="1" hidden="1">
      <c r="A44" s="23"/>
      <c r="B44" s="65" t="s">
        <v>36</v>
      </c>
      <c r="C44" s="44" t="s">
        <v>24</v>
      </c>
      <c r="D44" s="45"/>
      <c r="E44" s="46"/>
      <c r="F44" s="47"/>
    </row>
    <row r="45" spans="1:6" s="7" customFormat="1" ht="13.5" customHeight="1" hidden="1">
      <c r="A45" s="23"/>
      <c r="B45" s="66" t="s">
        <v>37</v>
      </c>
      <c r="C45" s="42" t="s">
        <v>26</v>
      </c>
      <c r="D45" s="45" t="s">
        <v>11</v>
      </c>
      <c r="E45" s="46"/>
      <c r="F45" s="47"/>
    </row>
    <row r="46" spans="1:6" s="7" customFormat="1" ht="15" customHeight="1" hidden="1">
      <c r="A46" s="23"/>
      <c r="B46" s="66" t="s">
        <v>17</v>
      </c>
      <c r="C46" s="44"/>
      <c r="D46" s="46"/>
      <c r="E46" s="46"/>
      <c r="F46" s="47"/>
    </row>
    <row r="47" spans="1:6" s="7" customFormat="1" ht="34.5" customHeight="1" hidden="1">
      <c r="A47" s="23"/>
      <c r="B47" s="67" t="s">
        <v>29</v>
      </c>
      <c r="C47" s="44" t="s">
        <v>24</v>
      </c>
      <c r="D47" s="45" t="s">
        <v>11</v>
      </c>
      <c r="E47" s="45" t="s">
        <v>11</v>
      </c>
      <c r="F47" s="47"/>
    </row>
    <row r="48" spans="1:6" s="7" customFormat="1" ht="27" customHeight="1" hidden="1">
      <c r="A48" s="68"/>
      <c r="B48" s="69" t="s">
        <v>30</v>
      </c>
      <c r="C48" s="70" t="s">
        <v>25</v>
      </c>
      <c r="D48" s="71" t="s">
        <v>11</v>
      </c>
      <c r="E48" s="71" t="s">
        <v>11</v>
      </c>
      <c r="F48" s="72"/>
    </row>
    <row r="49" spans="1:6" s="8" customFormat="1" ht="21.75" customHeight="1" thickBot="1">
      <c r="A49" s="73"/>
      <c r="B49" s="74" t="s">
        <v>38</v>
      </c>
      <c r="C49" s="75"/>
      <c r="D49" s="74" t="s">
        <v>11</v>
      </c>
      <c r="E49" s="76" t="s">
        <v>11</v>
      </c>
      <c r="F49" s="77">
        <f>F18+F19-F32</f>
        <v>42890068.86999999</v>
      </c>
    </row>
    <row r="50" spans="1:6" s="5" customFormat="1" ht="12.75">
      <c r="A50" s="4"/>
      <c r="F50" s="16"/>
    </row>
    <row r="51" spans="2:6" s="5" customFormat="1" ht="16.5">
      <c r="B51" s="13"/>
      <c r="F51" s="16"/>
    </row>
    <row r="52" s="5" customFormat="1" ht="12.75">
      <c r="F52" s="16"/>
    </row>
    <row r="53" s="5" customFormat="1" ht="12.75">
      <c r="F53" s="16"/>
    </row>
    <row r="54" s="5" customFormat="1" ht="12.75">
      <c r="F54" s="17"/>
    </row>
  </sheetData>
  <sheetProtection/>
  <mergeCells count="9">
    <mergeCell ref="A15:A17"/>
    <mergeCell ref="A4:F4"/>
    <mergeCell ref="A5:F5"/>
    <mergeCell ref="A6:F6"/>
    <mergeCell ref="A7:A8"/>
    <mergeCell ref="B7:B8"/>
    <mergeCell ref="C7:C8"/>
    <mergeCell ref="D7:E7"/>
    <mergeCell ref="F7:F8"/>
  </mergeCells>
  <printOptions horizontalCentered="1"/>
  <pageMargins left="0.24" right="0.24" top="0.984251968503937" bottom="0.984251968503937" header="0.5118110236220472" footer="0.5118110236220472"/>
  <pageSetup firstPageNumber="81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3">
      <selection activeCell="L27" sqref="L27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3" width="11.57421875" style="0" hidden="1" customWidth="1"/>
    <col min="4" max="5" width="14.140625" style="0" customWidth="1"/>
    <col min="6" max="6" width="15.140625" style="18" customWidth="1"/>
    <col min="7" max="7" width="10.00390625" style="18" customWidth="1"/>
  </cols>
  <sheetData>
    <row r="1" ht="12.75"/>
    <row r="2" spans="1:7" ht="12.75" customHeight="1">
      <c r="A2" s="12" t="s">
        <v>13</v>
      </c>
      <c r="B2" s="1"/>
      <c r="F2" s="15" t="s">
        <v>50</v>
      </c>
      <c r="G2" s="15"/>
    </row>
    <row r="3" spans="1:7" ht="12.75" customHeight="1">
      <c r="A3" s="2"/>
      <c r="B3" s="1"/>
      <c r="F3" s="15"/>
      <c r="G3" s="15"/>
    </row>
    <row r="4" spans="1:7" s="6" customFormat="1" ht="15" customHeight="1">
      <c r="A4" s="151" t="s">
        <v>12</v>
      </c>
      <c r="B4" s="151"/>
      <c r="C4" s="151"/>
      <c r="D4" s="151"/>
      <c r="E4" s="151"/>
      <c r="F4" s="151"/>
      <c r="G4" s="107"/>
    </row>
    <row r="5" spans="1:7" s="6" customFormat="1" ht="17.25" customHeight="1">
      <c r="A5" s="152" t="s">
        <v>40</v>
      </c>
      <c r="B5" s="152"/>
      <c r="C5" s="152"/>
      <c r="D5" s="152"/>
      <c r="E5" s="152"/>
      <c r="F5" s="152"/>
      <c r="G5" s="108"/>
    </row>
    <row r="6" spans="1:7" ht="15" customHeight="1" thickBot="1">
      <c r="A6" s="153"/>
      <c r="B6" s="153"/>
      <c r="C6" s="153"/>
      <c r="D6" s="153"/>
      <c r="E6" s="153"/>
      <c r="F6" s="153"/>
      <c r="G6" s="109" t="s">
        <v>72</v>
      </c>
    </row>
    <row r="7" spans="1:7" s="3" customFormat="1" ht="17.25" customHeight="1" thickBot="1" thickTop="1">
      <c r="A7" s="154" t="s">
        <v>0</v>
      </c>
      <c r="B7" s="156" t="s">
        <v>1</v>
      </c>
      <c r="C7" s="156" t="s">
        <v>2</v>
      </c>
      <c r="D7" s="158" t="s">
        <v>3</v>
      </c>
      <c r="E7" s="159"/>
      <c r="F7" s="164" t="s">
        <v>74</v>
      </c>
      <c r="G7" s="162" t="s">
        <v>62</v>
      </c>
    </row>
    <row r="8" spans="1:7" s="3" customFormat="1" ht="53.25" customHeight="1" thickBot="1">
      <c r="A8" s="155"/>
      <c r="B8" s="157"/>
      <c r="C8" s="157"/>
      <c r="D8" s="19" t="s">
        <v>51</v>
      </c>
      <c r="E8" s="19" t="s">
        <v>73</v>
      </c>
      <c r="F8" s="165"/>
      <c r="G8" s="163"/>
    </row>
    <row r="9" spans="1:7" s="3" customFormat="1" ht="15" customHeight="1" thickBot="1" thickTop="1">
      <c r="A9" s="20">
        <v>1</v>
      </c>
      <c r="B9" s="21">
        <v>2</v>
      </c>
      <c r="C9" s="21">
        <v>3</v>
      </c>
      <c r="D9" s="21">
        <v>3</v>
      </c>
      <c r="E9" s="21">
        <v>4</v>
      </c>
      <c r="F9" s="111">
        <v>5</v>
      </c>
      <c r="G9" s="124">
        <v>6</v>
      </c>
    </row>
    <row r="10" spans="1:7" s="8" customFormat="1" ht="24.75" customHeight="1" thickTop="1">
      <c r="A10" s="85" t="s">
        <v>4</v>
      </c>
      <c r="B10" s="86" t="s">
        <v>5</v>
      </c>
      <c r="C10" s="87"/>
      <c r="D10" s="88">
        <f>D12+D13</f>
        <v>922786018</v>
      </c>
      <c r="E10" s="88">
        <f>E12+E13</f>
        <v>919080438</v>
      </c>
      <c r="F10" s="110">
        <f>F12+F13</f>
        <v>918231333.4</v>
      </c>
      <c r="G10" s="119">
        <f>F10/E10</f>
        <v>0.9990761367940245</v>
      </c>
    </row>
    <row r="11" spans="1:7" s="7" customFormat="1" ht="14.25" customHeight="1">
      <c r="A11" s="23"/>
      <c r="B11" s="24" t="s">
        <v>44</v>
      </c>
      <c r="C11" s="25"/>
      <c r="D11" s="26"/>
      <c r="E11" s="26"/>
      <c r="F11" s="112"/>
      <c r="G11" s="120"/>
    </row>
    <row r="12" spans="1:7" s="7" customFormat="1" ht="18.75" customHeight="1">
      <c r="A12" s="23"/>
      <c r="B12" s="24" t="s">
        <v>45</v>
      </c>
      <c r="C12" s="25"/>
      <c r="D12" s="26">
        <v>733793796</v>
      </c>
      <c r="E12" s="26">
        <v>794170241</v>
      </c>
      <c r="F12" s="112">
        <v>795675249.06</v>
      </c>
      <c r="G12" s="120">
        <f>F12/E12</f>
        <v>1.0018950698254632</v>
      </c>
    </row>
    <row r="13" spans="1:7" s="7" customFormat="1" ht="21" customHeight="1" thickBot="1">
      <c r="A13" s="23"/>
      <c r="B13" s="24" t="s">
        <v>46</v>
      </c>
      <c r="C13" s="25"/>
      <c r="D13" s="26">
        <v>188992222</v>
      </c>
      <c r="E13" s="26">
        <v>124910197</v>
      </c>
      <c r="F13" s="112">
        <v>122556084.34</v>
      </c>
      <c r="G13" s="120">
        <f>F13/E13</f>
        <v>0.9811535589844599</v>
      </c>
    </row>
    <row r="14" spans="1:7" s="8" customFormat="1" ht="23.25" customHeight="1" thickBot="1">
      <c r="A14" s="78" t="s">
        <v>6</v>
      </c>
      <c r="B14" s="79" t="s">
        <v>7</v>
      </c>
      <c r="C14" s="80"/>
      <c r="D14" s="81">
        <f>D16+D17</f>
        <v>1120237935</v>
      </c>
      <c r="E14" s="81">
        <f>E16+E17</f>
        <v>1015728232</v>
      </c>
      <c r="F14" s="113">
        <f>F16+F17</f>
        <v>982945877.43</v>
      </c>
      <c r="G14" s="125">
        <f>F14/E14</f>
        <v>0.9677252698731721</v>
      </c>
    </row>
    <row r="15" spans="1:7" s="10" customFormat="1" ht="14.25" customHeight="1">
      <c r="A15" s="148"/>
      <c r="B15" s="24" t="s">
        <v>44</v>
      </c>
      <c r="C15" s="28"/>
      <c r="D15" s="29"/>
      <c r="E15" s="30"/>
      <c r="F15" s="114"/>
      <c r="G15" s="121"/>
    </row>
    <row r="16" spans="1:7" s="10" customFormat="1" ht="19.5" customHeight="1">
      <c r="A16" s="149"/>
      <c r="B16" s="24" t="s">
        <v>45</v>
      </c>
      <c r="C16" s="22"/>
      <c r="D16" s="26">
        <v>728924707</v>
      </c>
      <c r="E16" s="32">
        <v>780153534</v>
      </c>
      <c r="F16" s="112">
        <v>760272926.02</v>
      </c>
      <c r="G16" s="120">
        <f>F16/E16</f>
        <v>0.9745170570745629</v>
      </c>
    </row>
    <row r="17" spans="1:7" s="10" customFormat="1" ht="21" customHeight="1" thickBot="1">
      <c r="A17" s="150"/>
      <c r="B17" s="24" t="s">
        <v>46</v>
      </c>
      <c r="C17" s="33"/>
      <c r="D17" s="34">
        <v>391313228</v>
      </c>
      <c r="E17" s="35">
        <v>235574698</v>
      </c>
      <c r="F17" s="115">
        <v>222672951.41</v>
      </c>
      <c r="G17" s="120">
        <f>F17/E17</f>
        <v>0.9452328849425077</v>
      </c>
    </row>
    <row r="18" spans="1:7" s="96" customFormat="1" ht="25.5" customHeight="1" thickBot="1">
      <c r="A18" s="132" t="s">
        <v>8</v>
      </c>
      <c r="B18" s="91" t="s">
        <v>63</v>
      </c>
      <c r="C18" s="92"/>
      <c r="D18" s="93">
        <f>D10-D14</f>
        <v>-197451917</v>
      </c>
      <c r="E18" s="94">
        <f>E10-E14</f>
        <v>-96647794</v>
      </c>
      <c r="F18" s="116">
        <f>F10-F14</f>
        <v>-64714544.02999997</v>
      </c>
      <c r="G18" s="126" t="s">
        <v>11</v>
      </c>
    </row>
    <row r="19" spans="1:7" s="8" customFormat="1" ht="27" customHeight="1" thickBot="1">
      <c r="A19" s="73" t="s">
        <v>9</v>
      </c>
      <c r="B19" s="98" t="s">
        <v>64</v>
      </c>
      <c r="C19" s="99"/>
      <c r="D19" s="100">
        <f>D20+D28</f>
        <v>233062814</v>
      </c>
      <c r="E19" s="101">
        <f>E20+E28+E32</f>
        <v>146851766</v>
      </c>
      <c r="F19" s="139">
        <f>F20+F32+F28</f>
        <v>139498344.68</v>
      </c>
      <c r="G19" s="125">
        <f>F19/E19</f>
        <v>0.9499262315987402</v>
      </c>
    </row>
    <row r="20" spans="1:7" s="10" customFormat="1" ht="17.25" customHeight="1">
      <c r="A20" s="37"/>
      <c r="B20" s="38" t="s">
        <v>77</v>
      </c>
      <c r="C20" s="39"/>
      <c r="D20" s="40">
        <f>D23+D25+D26</f>
        <v>222411124</v>
      </c>
      <c r="E20" s="40">
        <f>E23+E25+E26</f>
        <v>115881613</v>
      </c>
      <c r="F20" s="140">
        <f>F23+F25+F26</f>
        <v>108526732.36</v>
      </c>
      <c r="G20" s="122">
        <f>F20/E20</f>
        <v>0.9365310815961804</v>
      </c>
    </row>
    <row r="21" spans="1:7" s="7" customFormat="1" ht="15" customHeight="1">
      <c r="A21" s="23"/>
      <c r="B21" s="24" t="s">
        <v>69</v>
      </c>
      <c r="C21" s="42" t="s">
        <v>48</v>
      </c>
      <c r="D21" s="26"/>
      <c r="E21" s="26"/>
      <c r="F21" s="141"/>
      <c r="G21" s="122"/>
    </row>
    <row r="22" spans="1:7" s="7" customFormat="1" ht="13.5" customHeight="1">
      <c r="A22" s="23"/>
      <c r="B22" s="24" t="s">
        <v>55</v>
      </c>
      <c r="C22" s="42"/>
      <c r="D22" s="26"/>
      <c r="E22" s="26"/>
      <c r="F22" s="141"/>
      <c r="G22" s="122"/>
    </row>
    <row r="23" spans="1:7" s="7" customFormat="1" ht="18.75" customHeight="1">
      <c r="A23" s="23"/>
      <c r="B23" s="24" t="s">
        <v>56</v>
      </c>
      <c r="C23" s="42"/>
      <c r="D23" s="26">
        <v>2389427</v>
      </c>
      <c r="E23" s="26">
        <v>1706084</v>
      </c>
      <c r="F23" s="141">
        <v>1706083.36</v>
      </c>
      <c r="G23" s="122">
        <f aca="true" t="shared" si="0" ref="G23:G32">F23/E23</f>
        <v>0.999999624871929</v>
      </c>
    </row>
    <row r="24" spans="1:7" s="7" customFormat="1" ht="14.25" customHeight="1">
      <c r="A24" s="23"/>
      <c r="B24" s="24" t="s">
        <v>78</v>
      </c>
      <c r="C24" s="42" t="s">
        <v>48</v>
      </c>
      <c r="D24" s="26"/>
      <c r="E24" s="26"/>
      <c r="F24" s="142"/>
      <c r="G24" s="122"/>
    </row>
    <row r="25" spans="1:7" s="7" customFormat="1" ht="18" customHeight="1">
      <c r="A25" s="23"/>
      <c r="B25" s="24" t="s">
        <v>79</v>
      </c>
      <c r="C25" s="44"/>
      <c r="D25" s="26">
        <v>97774590</v>
      </c>
      <c r="E25" s="26">
        <v>34069134</v>
      </c>
      <c r="F25" s="142">
        <v>26820649</v>
      </c>
      <c r="G25" s="122">
        <f t="shared" si="0"/>
        <v>0.7872418770609197</v>
      </c>
    </row>
    <row r="26" spans="1:7" s="7" customFormat="1" ht="18" customHeight="1">
      <c r="A26" s="23"/>
      <c r="B26" s="24" t="s">
        <v>68</v>
      </c>
      <c r="C26" s="44" t="s">
        <v>48</v>
      </c>
      <c r="D26" s="26">
        <v>122247107</v>
      </c>
      <c r="E26" s="26">
        <v>80106395</v>
      </c>
      <c r="F26" s="142">
        <v>80000000</v>
      </c>
      <c r="G26" s="122">
        <f t="shared" si="0"/>
        <v>0.9986718288845728</v>
      </c>
    </row>
    <row r="27" spans="1:7" s="7" customFormat="1" ht="15" customHeight="1">
      <c r="A27" s="23"/>
      <c r="B27" s="48" t="s">
        <v>61</v>
      </c>
      <c r="C27" s="44"/>
      <c r="D27" s="45"/>
      <c r="E27" s="46"/>
      <c r="F27" s="137"/>
      <c r="G27" s="122"/>
    </row>
    <row r="28" spans="1:7" s="7" customFormat="1" ht="44.25" customHeight="1">
      <c r="A28" s="23"/>
      <c r="B28" s="136" t="s">
        <v>47</v>
      </c>
      <c r="C28" s="44" t="s">
        <v>21</v>
      </c>
      <c r="D28" s="46">
        <v>10651690</v>
      </c>
      <c r="E28" s="46">
        <v>29367153</v>
      </c>
      <c r="F28" s="117">
        <v>29368612.32</v>
      </c>
      <c r="G28" s="122">
        <f t="shared" si="0"/>
        <v>1.0000496922531101</v>
      </c>
    </row>
    <row r="29" spans="1:7" s="7" customFormat="1" ht="13.5" customHeight="1" hidden="1">
      <c r="A29" s="23"/>
      <c r="B29" s="48" t="s">
        <v>14</v>
      </c>
      <c r="C29" s="44"/>
      <c r="D29" s="46"/>
      <c r="E29" s="46"/>
      <c r="F29" s="137"/>
      <c r="G29" s="122" t="e">
        <f t="shared" si="0"/>
        <v>#DIV/0!</v>
      </c>
    </row>
    <row r="30" spans="1:7" s="7" customFormat="1" ht="35.25" customHeight="1" hidden="1">
      <c r="A30" s="23"/>
      <c r="B30" s="49" t="s">
        <v>29</v>
      </c>
      <c r="C30" s="50" t="s">
        <v>22</v>
      </c>
      <c r="D30" s="51"/>
      <c r="E30" s="51"/>
      <c r="F30" s="138"/>
      <c r="G30" s="122" t="e">
        <f t="shared" si="0"/>
        <v>#DIV/0!</v>
      </c>
    </row>
    <row r="31" spans="1:7" s="7" customFormat="1" ht="15.75" customHeight="1" hidden="1">
      <c r="A31" s="23"/>
      <c r="B31" s="24" t="s">
        <v>35</v>
      </c>
      <c r="C31" s="44" t="s">
        <v>20</v>
      </c>
      <c r="D31" s="45"/>
      <c r="E31" s="45"/>
      <c r="F31" s="137"/>
      <c r="G31" s="122" t="e">
        <f t="shared" si="0"/>
        <v>#DIV/0!</v>
      </c>
    </row>
    <row r="32" spans="1:7" s="7" customFormat="1" ht="15.75" customHeight="1" thickBot="1">
      <c r="A32" s="23"/>
      <c r="B32" s="135" t="s">
        <v>75</v>
      </c>
      <c r="C32" s="50"/>
      <c r="D32" s="58" t="s">
        <v>76</v>
      </c>
      <c r="E32" s="51">
        <v>1603000</v>
      </c>
      <c r="F32" s="166">
        <v>1603000</v>
      </c>
      <c r="G32" s="147">
        <f t="shared" si="0"/>
        <v>1</v>
      </c>
    </row>
    <row r="33" spans="1:7" s="8" customFormat="1" ht="22.5" customHeight="1" thickBot="1">
      <c r="A33" s="78" t="s">
        <v>10</v>
      </c>
      <c r="B33" s="133" t="s">
        <v>65</v>
      </c>
      <c r="C33" s="99"/>
      <c r="D33" s="101">
        <f>D35</f>
        <v>35610897</v>
      </c>
      <c r="E33" s="101">
        <f>E35</f>
        <v>50203972</v>
      </c>
      <c r="F33" s="139">
        <f>F35</f>
        <v>50203972</v>
      </c>
      <c r="G33" s="134">
        <f>F33/E33</f>
        <v>1</v>
      </c>
    </row>
    <row r="34" spans="1:7" s="7" customFormat="1" ht="15" customHeight="1">
      <c r="A34" s="23"/>
      <c r="B34" s="24" t="s">
        <v>66</v>
      </c>
      <c r="C34" s="25"/>
      <c r="D34" s="26"/>
      <c r="E34" s="26"/>
      <c r="F34" s="112"/>
      <c r="G34" s="120"/>
    </row>
    <row r="35" spans="1:7" s="7" customFormat="1" ht="14.25" customHeight="1">
      <c r="A35" s="23"/>
      <c r="B35" s="24" t="s">
        <v>67</v>
      </c>
      <c r="C35" s="25"/>
      <c r="D35" s="26">
        <f>D36+D39</f>
        <v>35610897</v>
      </c>
      <c r="E35" s="26">
        <f>E36+E39</f>
        <v>50203972</v>
      </c>
      <c r="F35" s="143">
        <f>F36+F39</f>
        <v>50203972</v>
      </c>
      <c r="G35" s="120">
        <f>F35/E35</f>
        <v>1</v>
      </c>
    </row>
    <row r="36" spans="1:7" s="7" customFormat="1" ht="19.5" customHeight="1">
      <c r="A36" s="23"/>
      <c r="B36" s="24" t="s">
        <v>70</v>
      </c>
      <c r="C36" s="25" t="s">
        <v>43</v>
      </c>
      <c r="D36" s="26">
        <v>33300369</v>
      </c>
      <c r="E36" s="26">
        <v>48300369</v>
      </c>
      <c r="F36" s="112">
        <v>48300369</v>
      </c>
      <c r="G36" s="120">
        <f>F36/E36</f>
        <v>1</v>
      </c>
    </row>
    <row r="37" spans="1:7" s="7" customFormat="1" ht="14.25" customHeight="1" hidden="1">
      <c r="A37" s="23"/>
      <c r="B37" s="24" t="s">
        <v>27</v>
      </c>
      <c r="C37" s="25" t="s">
        <v>23</v>
      </c>
      <c r="D37" s="26">
        <v>27822867</v>
      </c>
      <c r="E37" s="26"/>
      <c r="F37" s="112"/>
      <c r="G37" s="120"/>
    </row>
    <row r="38" spans="1:7" s="7" customFormat="1" ht="14.25" customHeight="1" hidden="1">
      <c r="A38" s="23"/>
      <c r="B38" s="24" t="s">
        <v>19</v>
      </c>
      <c r="C38" s="25" t="s">
        <v>23</v>
      </c>
      <c r="D38" s="26"/>
      <c r="E38" s="26"/>
      <c r="F38" s="112"/>
      <c r="G38" s="120"/>
    </row>
    <row r="39" spans="1:7" s="7" customFormat="1" ht="17.25" customHeight="1" thickBot="1">
      <c r="A39" s="23"/>
      <c r="B39" s="24" t="s">
        <v>71</v>
      </c>
      <c r="C39" s="25" t="s">
        <v>43</v>
      </c>
      <c r="D39" s="26">
        <v>2310528</v>
      </c>
      <c r="E39" s="26">
        <v>1903603</v>
      </c>
      <c r="F39" s="112">
        <v>1903603</v>
      </c>
      <c r="G39" s="120">
        <f>F39/E39</f>
        <v>1</v>
      </c>
    </row>
    <row r="40" spans="1:7" s="7" customFormat="1" ht="14.25" customHeight="1" hidden="1">
      <c r="A40" s="23"/>
      <c r="B40" s="59" t="s">
        <v>39</v>
      </c>
      <c r="C40" s="25"/>
      <c r="D40" s="26"/>
      <c r="E40" s="26"/>
      <c r="F40" s="112"/>
      <c r="G40" s="120"/>
    </row>
    <row r="41" spans="1:7" s="7" customFormat="1" ht="14.25" customHeight="1" hidden="1">
      <c r="A41" s="23"/>
      <c r="B41" s="60" t="s">
        <v>34</v>
      </c>
      <c r="C41" s="44"/>
      <c r="D41" s="46"/>
      <c r="E41" s="46"/>
      <c r="F41" s="117"/>
      <c r="G41" s="123"/>
    </row>
    <row r="42" spans="1:7" s="7" customFormat="1" ht="39" customHeight="1" hidden="1">
      <c r="A42" s="23"/>
      <c r="B42" s="61" t="s">
        <v>28</v>
      </c>
      <c r="C42" s="44" t="s">
        <v>24</v>
      </c>
      <c r="D42" s="46"/>
      <c r="E42" s="46"/>
      <c r="F42" s="117"/>
      <c r="G42" s="123"/>
    </row>
    <row r="43" spans="1:7" s="7" customFormat="1" ht="14.25" customHeight="1" hidden="1">
      <c r="A43" s="23"/>
      <c r="B43" s="62" t="s">
        <v>15</v>
      </c>
      <c r="C43" s="54"/>
      <c r="D43" s="63"/>
      <c r="E43" s="55"/>
      <c r="F43" s="144"/>
      <c r="G43" s="123"/>
    </row>
    <row r="44" spans="1:7" s="7" customFormat="1" ht="37.5" customHeight="1" hidden="1">
      <c r="A44" s="23"/>
      <c r="B44" s="64" t="s">
        <v>16</v>
      </c>
      <c r="C44" s="50" t="s">
        <v>25</v>
      </c>
      <c r="D44" s="58" t="s">
        <v>11</v>
      </c>
      <c r="E44" s="51"/>
      <c r="F44" s="118"/>
      <c r="G44" s="123"/>
    </row>
    <row r="45" spans="1:7" s="7" customFormat="1" ht="16.5" customHeight="1" hidden="1">
      <c r="A45" s="23"/>
      <c r="B45" s="65" t="s">
        <v>36</v>
      </c>
      <c r="C45" s="44" t="s">
        <v>24</v>
      </c>
      <c r="D45" s="45"/>
      <c r="E45" s="46"/>
      <c r="F45" s="117"/>
      <c r="G45" s="123"/>
    </row>
    <row r="46" spans="1:7" s="7" customFormat="1" ht="13.5" customHeight="1" hidden="1">
      <c r="A46" s="23"/>
      <c r="B46" s="66" t="s">
        <v>37</v>
      </c>
      <c r="C46" s="42" t="s">
        <v>26</v>
      </c>
      <c r="D46" s="45" t="s">
        <v>11</v>
      </c>
      <c r="E46" s="46"/>
      <c r="F46" s="117"/>
      <c r="G46" s="123"/>
    </row>
    <row r="47" spans="1:7" s="7" customFormat="1" ht="15" customHeight="1" hidden="1">
      <c r="A47" s="23"/>
      <c r="B47" s="66" t="s">
        <v>17</v>
      </c>
      <c r="C47" s="44"/>
      <c r="D47" s="46"/>
      <c r="E47" s="46"/>
      <c r="F47" s="117"/>
      <c r="G47" s="123"/>
    </row>
    <row r="48" spans="1:7" s="7" customFormat="1" ht="34.5" customHeight="1" hidden="1">
      <c r="A48" s="23"/>
      <c r="B48" s="67" t="s">
        <v>29</v>
      </c>
      <c r="C48" s="44" t="s">
        <v>24</v>
      </c>
      <c r="D48" s="45" t="s">
        <v>11</v>
      </c>
      <c r="E48" s="45" t="s">
        <v>11</v>
      </c>
      <c r="F48" s="117"/>
      <c r="G48" s="123"/>
    </row>
    <row r="49" spans="1:7" s="7" customFormat="1" ht="27" customHeight="1" hidden="1">
      <c r="A49" s="68"/>
      <c r="B49" s="69" t="s">
        <v>30</v>
      </c>
      <c r="C49" s="70" t="s">
        <v>25</v>
      </c>
      <c r="D49" s="71" t="s">
        <v>11</v>
      </c>
      <c r="E49" s="71" t="s">
        <v>11</v>
      </c>
      <c r="F49" s="145"/>
      <c r="G49" s="123"/>
    </row>
    <row r="50" spans="1:7" s="8" customFormat="1" ht="21.75" customHeight="1" thickBot="1">
      <c r="A50" s="127"/>
      <c r="B50" s="128" t="s">
        <v>38</v>
      </c>
      <c r="C50" s="129"/>
      <c r="D50" s="128" t="s">
        <v>11</v>
      </c>
      <c r="E50" s="130" t="s">
        <v>11</v>
      </c>
      <c r="F50" s="146">
        <f>F10+F19-F14-F33</f>
        <v>24579828.649999976</v>
      </c>
      <c r="G50" s="131" t="s">
        <v>11</v>
      </c>
    </row>
    <row r="51" spans="1:7" s="5" customFormat="1" ht="13.5" thickTop="1">
      <c r="A51" s="4"/>
      <c r="F51" s="16"/>
      <c r="G51" s="16"/>
    </row>
    <row r="52" spans="2:7" s="5" customFormat="1" ht="16.5">
      <c r="B52" s="13"/>
      <c r="F52" s="16"/>
      <c r="G52" s="16"/>
    </row>
    <row r="53" spans="6:7" s="5" customFormat="1" ht="12.75">
      <c r="F53" s="16"/>
      <c r="G53" s="16"/>
    </row>
    <row r="54" spans="6:7" s="5" customFormat="1" ht="12.75">
      <c r="F54" s="16"/>
      <c r="G54" s="16"/>
    </row>
    <row r="55" spans="6:7" s="5" customFormat="1" ht="12.75">
      <c r="F55" s="17"/>
      <c r="G55" s="17"/>
    </row>
  </sheetData>
  <sheetProtection/>
  <mergeCells count="10">
    <mergeCell ref="G7:G8"/>
    <mergeCell ref="A15:A17"/>
    <mergeCell ref="A4:F4"/>
    <mergeCell ref="A5:F5"/>
    <mergeCell ref="A6:F6"/>
    <mergeCell ref="A7:A8"/>
    <mergeCell ref="B7:B8"/>
    <mergeCell ref="C7:C8"/>
    <mergeCell ref="D7:E7"/>
    <mergeCell ref="F7:F8"/>
  </mergeCells>
  <printOptions horizontalCentered="1"/>
  <pageMargins left="0.2362204724409449" right="0.2362204724409449" top="0.1968503937007874" bottom="0.15748031496062992" header="0.1968503937007874" footer="0.1968503937007874"/>
  <pageSetup firstPageNumber="106" useFirstPageNumber="1" horizontalDpi="600" verticalDpi="600" orientation="portrait" paperSize="9" scale="9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2011-03-24T11:32:52Z</cp:lastPrinted>
  <dcterms:created xsi:type="dcterms:W3CDTF">2004-02-16T14:17:29Z</dcterms:created>
  <dcterms:modified xsi:type="dcterms:W3CDTF">2011-03-28T08:11:54Z</dcterms:modified>
  <cp:category/>
  <cp:version/>
  <cp:contentType/>
  <cp:contentStatus/>
</cp:coreProperties>
</file>