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<sst xmlns="http://schemas.openxmlformats.org/spreadsheetml/2006/main" count="55" uniqueCount="40">
  <si>
    <t>Lp.</t>
  </si>
  <si>
    <t>WYDATKI</t>
  </si>
  <si>
    <t>w tym:</t>
  </si>
  <si>
    <t>PRZYCHODY</t>
  </si>
  <si>
    <t>w tym dotacja z budżetu</t>
  </si>
  <si>
    <t>wydatki inwestycyjne</t>
  </si>
  <si>
    <t>wpłata do budżetu</t>
  </si>
  <si>
    <t>przedmiotowa</t>
  </si>
  <si>
    <t>celowa na inwestycje</t>
  </si>
  <si>
    <t xml:space="preserve">ZADANIA </t>
  </si>
  <si>
    <t>GMINY</t>
  </si>
  <si>
    <t>-</t>
  </si>
  <si>
    <t xml:space="preserve">Izba </t>
  </si>
  <si>
    <t>Wytrzeźwień</t>
  </si>
  <si>
    <t>Miejski 0środek Sportu</t>
  </si>
  <si>
    <t>i Rekreacji</t>
  </si>
  <si>
    <t>2/ Wykonanie</t>
  </si>
  <si>
    <t>Nazwa zakładu budżetowego</t>
  </si>
  <si>
    <t>wydatki na  wynagrodzenia i pochodne od wynagrodzeń</t>
  </si>
  <si>
    <t>1/</t>
  </si>
  <si>
    <t>2/</t>
  </si>
  <si>
    <t>PRZYCHODY  I  WYDATKI  ZAKŁADÓW  BUDŻETOWYCH</t>
  </si>
  <si>
    <t>MIASTO KIELCE</t>
  </si>
  <si>
    <t>w zł</t>
  </si>
  <si>
    <t>Dział          Rozdz.</t>
  </si>
  <si>
    <t xml:space="preserve"> Sportu</t>
  </si>
  <si>
    <t>3/</t>
  </si>
  <si>
    <t>3/ Wskaźnik wykonania</t>
  </si>
  <si>
    <t xml:space="preserve">* </t>
  </si>
  <si>
    <t>*</t>
  </si>
  <si>
    <t>dotacja przedmiotowa</t>
  </si>
  <si>
    <t>plan</t>
  </si>
  <si>
    <t>wykonanie</t>
  </si>
  <si>
    <t xml:space="preserve"> - kwota VAT</t>
  </si>
  <si>
    <t xml:space="preserve"> - kwota netto</t>
  </si>
  <si>
    <t xml:space="preserve"> - kwota  brutto</t>
  </si>
  <si>
    <t>Stan środków obrotowych netto na 01.01.2010 r.</t>
  </si>
  <si>
    <t>Tabela Nr 11</t>
  </si>
  <si>
    <t>Stan środków obrotowych netto na 30.06.2010r. r.</t>
  </si>
  <si>
    <t>1 /Plan po zmianach na 31.12.2010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</si>
</sst>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#,##0.0"/>
  </numFmts>
  <fonts count="44">
    <font>
      <sz val="10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5" fillId="0" borderId="14" xfId="0" applyFont="1" applyBorder="1" applyAlignment="1">
      <alignment horizontal="center" vertical="top" wrapText="1"/>
    </xf>
    <xf numFmtId="3" fontId="5" fillId="0" borderId="14" xfId="0" applyNumberFormat="1" applyFont="1" applyBorder="1" applyAlignment="1">
      <alignment horizontal="right" vertical="top" wrapText="1"/>
    </xf>
    <xf numFmtId="3" fontId="5" fillId="0" borderId="15" xfId="0" applyNumberFormat="1" applyFont="1" applyBorder="1" applyAlignment="1">
      <alignment horizontal="right" vertical="top" wrapText="1"/>
    </xf>
    <xf numFmtId="0" fontId="5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168" fontId="2" fillId="0" borderId="16" xfId="52" applyNumberFormat="1" applyFont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 vertical="top" wrapText="1"/>
    </xf>
    <xf numFmtId="3" fontId="2" fillId="0" borderId="15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68" fontId="2" fillId="0" borderId="11" xfId="52" applyNumberFormat="1" applyFont="1" applyBorder="1" applyAlignment="1">
      <alignment horizontal="right" vertical="top" wrapText="1"/>
    </xf>
    <xf numFmtId="168" fontId="5" fillId="0" borderId="16" xfId="52" applyNumberFormat="1" applyFont="1" applyBorder="1" applyAlignment="1">
      <alignment horizontal="right" vertical="top" wrapText="1"/>
    </xf>
    <xf numFmtId="0" fontId="5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3" fontId="2" fillId="0" borderId="19" xfId="0" applyNumberFormat="1" applyFont="1" applyBorder="1" applyAlignment="1">
      <alignment horizontal="right" vertical="top" wrapText="1"/>
    </xf>
    <xf numFmtId="0" fontId="1" fillId="0" borderId="20" xfId="0" applyFont="1" applyBorder="1" applyAlignment="1">
      <alignment horizontal="center" vertical="top" wrapText="1"/>
    </xf>
    <xf numFmtId="3" fontId="5" fillId="0" borderId="21" xfId="0" applyNumberFormat="1" applyFont="1" applyBorder="1" applyAlignment="1">
      <alignment horizontal="right" vertical="top" wrapText="1"/>
    </xf>
    <xf numFmtId="168" fontId="5" fillId="0" borderId="22" xfId="52" applyNumberFormat="1" applyFont="1" applyBorder="1" applyAlignment="1">
      <alignment horizontal="right" vertical="top" wrapText="1"/>
    </xf>
    <xf numFmtId="168" fontId="2" fillId="0" borderId="22" xfId="52" applyNumberFormat="1" applyFont="1" applyBorder="1" applyAlignment="1">
      <alignment horizontal="right" vertical="top" wrapText="1"/>
    </xf>
    <xf numFmtId="3" fontId="2" fillId="0" borderId="21" xfId="0" applyNumberFormat="1" applyFont="1" applyFill="1" applyBorder="1" applyAlignment="1">
      <alignment horizontal="right" vertical="top" wrapText="1"/>
    </xf>
    <xf numFmtId="3" fontId="2" fillId="0" borderId="23" xfId="0" applyNumberFormat="1" applyFont="1" applyBorder="1" applyAlignment="1">
      <alignment horizontal="right" vertical="top" wrapText="1"/>
    </xf>
    <xf numFmtId="168" fontId="2" fillId="0" borderId="20" xfId="52" applyNumberFormat="1" applyFont="1" applyBorder="1" applyAlignment="1">
      <alignment horizontal="right" vertical="top" wrapText="1"/>
    </xf>
    <xf numFmtId="0" fontId="0" fillId="0" borderId="12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68" fontId="0" fillId="0" borderId="24" xfId="52" applyNumberFormat="1" applyFont="1" applyBorder="1" applyAlignment="1">
      <alignment horizontal="center" vertical="top" wrapText="1"/>
    </xf>
    <xf numFmtId="3" fontId="5" fillId="0" borderId="14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right" vertical="top" wrapText="1"/>
    </xf>
    <xf numFmtId="0" fontId="1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0" fillId="0" borderId="29" xfId="0" applyBorder="1" applyAlignment="1">
      <alignment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0" fillId="0" borderId="30" xfId="0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3" fontId="2" fillId="0" borderId="32" xfId="0" applyNumberFormat="1" applyFont="1" applyBorder="1" applyAlignment="1">
      <alignment horizontal="right" vertical="top" wrapText="1"/>
    </xf>
    <xf numFmtId="0" fontId="1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right" vertical="top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right" vertical="top" wrapText="1"/>
    </xf>
    <xf numFmtId="0" fontId="1" fillId="0" borderId="36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3" fontId="8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68" fontId="2" fillId="0" borderId="0" xfId="52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3" fontId="2" fillId="0" borderId="0" xfId="0" applyNumberFormat="1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 vertical="top" wrapText="1"/>
    </xf>
    <xf numFmtId="4" fontId="2" fillId="0" borderId="2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168" fontId="2" fillId="0" borderId="16" xfId="52" applyNumberFormat="1" applyFont="1" applyBorder="1" applyAlignment="1">
      <alignment horizontal="center" vertical="top" wrapText="1"/>
    </xf>
    <xf numFmtId="4" fontId="2" fillId="0" borderId="26" xfId="0" applyNumberFormat="1" applyFont="1" applyBorder="1" applyAlignment="1">
      <alignment horizontal="center" vertical="top" wrapText="1"/>
    </xf>
    <xf numFmtId="4" fontId="2" fillId="0" borderId="26" xfId="0" applyNumberFormat="1" applyFont="1" applyBorder="1" applyAlignment="1">
      <alignment vertical="top" wrapText="1"/>
    </xf>
    <xf numFmtId="4" fontId="5" fillId="0" borderId="14" xfId="0" applyNumberFormat="1" applyFont="1" applyBorder="1" applyAlignment="1">
      <alignment horizontal="right" vertical="top" wrapText="1"/>
    </xf>
    <xf numFmtId="4" fontId="5" fillId="0" borderId="16" xfId="52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4" fontId="5" fillId="0" borderId="0" xfId="0" applyNumberFormat="1" applyFont="1" applyBorder="1" applyAlignment="1">
      <alignment horizontal="right" vertical="top" wrapText="1"/>
    </xf>
    <xf numFmtId="3" fontId="2" fillId="0" borderId="28" xfId="0" applyNumberFormat="1" applyFont="1" applyBorder="1" applyAlignment="1">
      <alignment vertical="top" wrapText="1"/>
    </xf>
    <xf numFmtId="3" fontId="2" fillId="0" borderId="23" xfId="0" applyNumberFormat="1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3" fontId="2" fillId="0" borderId="26" xfId="0" applyNumberFormat="1" applyFont="1" applyBorder="1" applyAlignment="1">
      <alignment vertical="top"/>
    </xf>
    <xf numFmtId="3" fontId="2" fillId="0" borderId="21" xfId="0" applyNumberFormat="1" applyFont="1" applyBorder="1" applyAlignment="1">
      <alignment vertical="top" wrapText="1"/>
    </xf>
    <xf numFmtId="0" fontId="2" fillId="0" borderId="2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3" fontId="2" fillId="0" borderId="26" xfId="0" applyNumberFormat="1" applyFont="1" applyBorder="1" applyAlignment="1">
      <alignment vertical="top" wrapText="1"/>
    </xf>
    <xf numFmtId="0" fontId="2" fillId="0" borderId="21" xfId="0" applyFont="1" applyBorder="1" applyAlignment="1">
      <alignment/>
    </xf>
    <xf numFmtId="3" fontId="2" fillId="0" borderId="37" xfId="0" applyNumberFormat="1" applyFont="1" applyBorder="1" applyAlignment="1">
      <alignment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 horizontal="center"/>
    </xf>
    <xf numFmtId="3" fontId="5" fillId="0" borderId="21" xfId="0" applyNumberFormat="1" applyFont="1" applyBorder="1" applyAlignment="1">
      <alignment vertical="top" wrapText="1"/>
    </xf>
    <xf numFmtId="4" fontId="5" fillId="0" borderId="21" xfId="0" applyNumberFormat="1" applyFont="1" applyBorder="1" applyAlignment="1">
      <alignment vertical="top" wrapText="1"/>
    </xf>
    <xf numFmtId="168" fontId="5" fillId="0" borderId="22" xfId="52" applyNumberFormat="1" applyFont="1" applyBorder="1" applyAlignment="1">
      <alignment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 vertical="top" wrapText="1"/>
    </xf>
    <xf numFmtId="4" fontId="5" fillId="0" borderId="15" xfId="0" applyNumberFormat="1" applyFont="1" applyBorder="1" applyAlignment="1">
      <alignment vertical="top" wrapText="1"/>
    </xf>
    <xf numFmtId="3" fontId="2" fillId="0" borderId="26" xfId="0" applyNumberFormat="1" applyFont="1" applyBorder="1" applyAlignment="1">
      <alignment/>
    </xf>
    <xf numFmtId="0" fontId="1" fillId="0" borderId="4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3" fontId="2" fillId="0" borderId="28" xfId="0" applyNumberFormat="1" applyFont="1" applyBorder="1" applyAlignment="1">
      <alignment horizontal="right" vertical="center" wrapText="1"/>
    </xf>
    <xf numFmtId="3" fontId="2" fillId="0" borderId="54" xfId="0" applyNumberFormat="1" applyFont="1" applyBorder="1" applyAlignment="1">
      <alignment horizontal="right" vertical="center" wrapText="1"/>
    </xf>
    <xf numFmtId="4" fontId="2" fillId="0" borderId="26" xfId="0" applyNumberFormat="1" applyFont="1" applyBorder="1" applyAlignment="1">
      <alignment horizontal="right" vertical="center" wrapText="1"/>
    </xf>
    <xf numFmtId="4" fontId="2" fillId="0" borderId="35" xfId="0" applyNumberFormat="1" applyFont="1" applyBorder="1" applyAlignment="1">
      <alignment horizontal="right" vertical="center" wrapText="1"/>
    </xf>
    <xf numFmtId="168" fontId="2" fillId="0" borderId="27" xfId="52" applyNumberFormat="1" applyFont="1" applyBorder="1" applyAlignment="1">
      <alignment horizontal="center" vertical="top" wrapText="1"/>
    </xf>
    <xf numFmtId="168" fontId="2" fillId="0" borderId="55" xfId="52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4" fillId="0" borderId="5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vertical="top" wrapText="1"/>
    </xf>
    <xf numFmtId="3" fontId="5" fillId="0" borderId="21" xfId="0" applyNumberFormat="1" applyFont="1" applyBorder="1" applyAlignment="1">
      <alignment vertical="top" wrapText="1"/>
    </xf>
    <xf numFmtId="0" fontId="1" fillId="0" borderId="5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8" fontId="2" fillId="0" borderId="27" xfId="52" applyNumberFormat="1" applyFont="1" applyBorder="1" applyAlignment="1">
      <alignment horizontal="right" vertical="top" wrapText="1"/>
    </xf>
    <xf numFmtId="168" fontId="2" fillId="0" borderId="22" xfId="52" applyNumberFormat="1" applyFont="1" applyBorder="1" applyAlignment="1">
      <alignment horizontal="right" vertical="top" wrapText="1"/>
    </xf>
    <xf numFmtId="0" fontId="6" fillId="0" borderId="4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vertical="top" wrapText="1"/>
    </xf>
    <xf numFmtId="4" fontId="5" fillId="0" borderId="21" xfId="0" applyNumberFormat="1" applyFont="1" applyBorder="1" applyAlignment="1">
      <alignment vertical="top" wrapText="1"/>
    </xf>
    <xf numFmtId="3" fontId="2" fillId="0" borderId="28" xfId="0" applyNumberFormat="1" applyFont="1" applyBorder="1" applyAlignment="1">
      <alignment horizontal="right" vertical="top" wrapText="1"/>
    </xf>
    <xf numFmtId="3" fontId="2" fillId="0" borderId="54" xfId="0" applyNumberFormat="1" applyFont="1" applyBorder="1" applyAlignment="1">
      <alignment horizontal="right" vertical="top" wrapText="1"/>
    </xf>
    <xf numFmtId="168" fontId="2" fillId="0" borderId="25" xfId="52" applyNumberFormat="1" applyFont="1" applyBorder="1" applyAlignment="1">
      <alignment horizontal="right" vertical="top" wrapText="1"/>
    </xf>
    <xf numFmtId="168" fontId="2" fillId="0" borderId="34" xfId="52" applyNumberFormat="1" applyFont="1" applyBorder="1" applyAlignment="1">
      <alignment horizontal="right" vertical="top" wrapText="1"/>
    </xf>
    <xf numFmtId="3" fontId="2" fillId="0" borderId="23" xfId="0" applyNumberFormat="1" applyFont="1" applyBorder="1" applyAlignment="1">
      <alignment horizontal="right" vertical="top" wrapText="1"/>
    </xf>
    <xf numFmtId="4" fontId="2" fillId="0" borderId="26" xfId="0" applyNumberFormat="1" applyFont="1" applyBorder="1" applyAlignment="1">
      <alignment horizontal="right" vertical="top" wrapText="1"/>
    </xf>
    <xf numFmtId="4" fontId="2" fillId="0" borderId="21" xfId="0" applyNumberFormat="1" applyFont="1" applyBorder="1" applyAlignment="1">
      <alignment horizontal="right" vertical="top" wrapText="1"/>
    </xf>
    <xf numFmtId="168" fontId="2" fillId="0" borderId="20" xfId="52" applyNumberFormat="1" applyFont="1" applyBorder="1" applyAlignment="1">
      <alignment horizontal="right" vertical="top" wrapText="1"/>
    </xf>
    <xf numFmtId="168" fontId="5" fillId="0" borderId="27" xfId="52" applyNumberFormat="1" applyFont="1" applyBorder="1" applyAlignment="1">
      <alignment horizontal="right" vertical="top" wrapText="1"/>
    </xf>
    <xf numFmtId="168" fontId="5" fillId="0" borderId="55" xfId="52" applyNumberFormat="1" applyFont="1" applyBorder="1" applyAlignment="1">
      <alignment horizontal="right" vertical="top" wrapText="1"/>
    </xf>
    <xf numFmtId="4" fontId="5" fillId="0" borderId="26" xfId="0" applyNumberFormat="1" applyFont="1" applyBorder="1" applyAlignment="1">
      <alignment horizontal="right" vertical="top" wrapText="1"/>
    </xf>
    <xf numFmtId="4" fontId="5" fillId="0" borderId="35" xfId="0" applyNumberFormat="1" applyFont="1" applyBorder="1" applyAlignment="1">
      <alignment horizontal="right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2" fillId="0" borderId="35" xfId="0" applyNumberFormat="1" applyFont="1" applyBorder="1" applyAlignment="1">
      <alignment horizontal="right" vertical="top" wrapText="1"/>
    </xf>
    <xf numFmtId="0" fontId="5" fillId="0" borderId="40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3" fontId="5" fillId="0" borderId="26" xfId="0" applyNumberFormat="1" applyFont="1" applyBorder="1" applyAlignment="1">
      <alignment horizontal="right" vertical="top" wrapText="1"/>
    </xf>
    <xf numFmtId="3" fontId="5" fillId="0" borderId="35" xfId="0" applyNumberFormat="1" applyFont="1" applyBorder="1" applyAlignment="1">
      <alignment horizontal="right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58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8" fontId="5" fillId="0" borderId="27" xfId="52" applyNumberFormat="1" applyFont="1" applyBorder="1" applyAlignment="1">
      <alignment vertical="top" wrapText="1"/>
    </xf>
    <xf numFmtId="168" fontId="5" fillId="0" borderId="22" xfId="52" applyNumberFormat="1" applyFont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3.7109375" style="0" customWidth="1"/>
    <col min="2" max="2" width="17.00390625" style="0" customWidth="1"/>
    <col min="3" max="3" width="6.57421875" style="0" customWidth="1"/>
    <col min="4" max="4" width="13.57421875" style="0" customWidth="1"/>
    <col min="5" max="5" width="3.421875" style="0" customWidth="1"/>
    <col min="6" max="6" width="14.421875" style="0" customWidth="1"/>
    <col min="7" max="7" width="11.8515625" style="0" customWidth="1"/>
    <col min="8" max="8" width="1.7109375" style="0" customWidth="1"/>
    <col min="9" max="9" width="12.7109375" style="0" customWidth="1"/>
    <col min="10" max="10" width="1.7109375" style="0" customWidth="1"/>
    <col min="11" max="11" width="13.8515625" style="0" customWidth="1"/>
    <col min="12" max="12" width="14.00390625" style="0" customWidth="1"/>
    <col min="13" max="13" width="14.140625" style="0" customWidth="1"/>
    <col min="14" max="14" width="8.421875" style="0" customWidth="1"/>
    <col min="15" max="15" width="13.8515625" style="0" customWidth="1"/>
    <col min="16" max="16" width="11.00390625" style="0" customWidth="1"/>
  </cols>
  <sheetData>
    <row r="1" spans="1:15" ht="12.75">
      <c r="A1" s="84" t="s">
        <v>22</v>
      </c>
      <c r="N1" s="127" t="s">
        <v>37</v>
      </c>
      <c r="O1" s="127"/>
    </row>
    <row r="2" spans="1:16" ht="19.5" customHeight="1">
      <c r="A2" s="133" t="s">
        <v>21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6" ht="14.2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ht="13.5" customHeight="1" thickBot="1">
      <c r="O4" s="3" t="s">
        <v>23</v>
      </c>
    </row>
    <row r="5" spans="1:15" s="2" customFormat="1" ht="16.5" customHeight="1" thickTop="1">
      <c r="A5" s="149" t="s">
        <v>0</v>
      </c>
      <c r="B5" s="125" t="s">
        <v>17</v>
      </c>
      <c r="C5" s="125" t="s">
        <v>24</v>
      </c>
      <c r="D5" s="125" t="s">
        <v>36</v>
      </c>
      <c r="E5" s="182" t="s">
        <v>3</v>
      </c>
      <c r="F5" s="183"/>
      <c r="G5" s="131"/>
      <c r="H5" s="132"/>
      <c r="I5" s="132"/>
      <c r="J5" s="61"/>
      <c r="K5" s="144" t="s">
        <v>1</v>
      </c>
      <c r="L5" s="128" t="s">
        <v>2</v>
      </c>
      <c r="M5" s="129"/>
      <c r="N5" s="129"/>
      <c r="O5" s="113" t="s">
        <v>38</v>
      </c>
    </row>
    <row r="6" spans="1:15" s="2" customFormat="1" ht="33.75" customHeight="1">
      <c r="A6" s="150"/>
      <c r="B6" s="126"/>
      <c r="C6" s="126"/>
      <c r="D6" s="126"/>
      <c r="E6" s="184"/>
      <c r="F6" s="185"/>
      <c r="G6" s="122" t="s">
        <v>4</v>
      </c>
      <c r="H6" s="123"/>
      <c r="I6" s="123"/>
      <c r="J6" s="124"/>
      <c r="K6" s="145"/>
      <c r="L6" s="154" t="s">
        <v>18</v>
      </c>
      <c r="M6" s="116" t="s">
        <v>5</v>
      </c>
      <c r="N6" s="116" t="s">
        <v>6</v>
      </c>
      <c r="O6" s="114"/>
    </row>
    <row r="7" spans="1:15" s="2" customFormat="1" ht="36.75" customHeight="1" thickBot="1">
      <c r="A7" s="151"/>
      <c r="B7" s="117"/>
      <c r="C7" s="117"/>
      <c r="D7" s="117"/>
      <c r="E7" s="186"/>
      <c r="F7" s="187"/>
      <c r="G7" s="118" t="s">
        <v>7</v>
      </c>
      <c r="H7" s="119"/>
      <c r="I7" s="45" t="s">
        <v>8</v>
      </c>
      <c r="J7" s="62"/>
      <c r="K7" s="146"/>
      <c r="L7" s="155"/>
      <c r="M7" s="117"/>
      <c r="N7" s="117"/>
      <c r="O7" s="115"/>
    </row>
    <row r="8" spans="1:15" ht="14.25" thickBot="1" thickTop="1">
      <c r="A8" s="4">
        <v>1</v>
      </c>
      <c r="B8" s="5">
        <v>2</v>
      </c>
      <c r="C8" s="5">
        <v>3</v>
      </c>
      <c r="D8" s="65">
        <v>4</v>
      </c>
      <c r="E8" s="120">
        <v>5</v>
      </c>
      <c r="F8" s="121"/>
      <c r="G8" s="120">
        <v>6</v>
      </c>
      <c r="H8" s="121"/>
      <c r="I8" s="59">
        <v>7</v>
      </c>
      <c r="J8" s="63"/>
      <c r="K8" s="33">
        <v>8</v>
      </c>
      <c r="L8" s="5">
        <v>9</v>
      </c>
      <c r="M8" s="5">
        <v>10</v>
      </c>
      <c r="N8" s="5">
        <v>11</v>
      </c>
      <c r="O8" s="6">
        <v>12</v>
      </c>
    </row>
    <row r="9" spans="1:15" ht="9" customHeight="1" thickTop="1">
      <c r="A9" s="7"/>
      <c r="B9" s="8"/>
      <c r="C9" s="9"/>
      <c r="D9" s="52"/>
      <c r="E9" s="57"/>
      <c r="F9" s="66"/>
      <c r="G9" s="180"/>
      <c r="H9" s="181"/>
      <c r="I9" s="60"/>
      <c r="J9" s="64"/>
      <c r="K9" s="44"/>
      <c r="L9" s="10"/>
      <c r="M9" s="10"/>
      <c r="N9" s="8"/>
      <c r="O9" s="11"/>
    </row>
    <row r="10" spans="1:15" ht="14.25">
      <c r="A10" s="140"/>
      <c r="B10" s="12" t="s">
        <v>9</v>
      </c>
      <c r="C10" s="142"/>
      <c r="D10" s="53">
        <f>+D13+D16</f>
        <v>-2292192</v>
      </c>
      <c r="E10" s="46" t="s">
        <v>19</v>
      </c>
      <c r="F10" s="104">
        <f>F13+F16</f>
        <v>39640373</v>
      </c>
      <c r="G10" s="147">
        <f>G13+G16</f>
        <v>7182100</v>
      </c>
      <c r="H10" s="148"/>
      <c r="I10" s="178">
        <f>I16+I13</f>
        <v>15250000</v>
      </c>
      <c r="J10" s="179"/>
      <c r="K10" s="34">
        <f>K13+K16</f>
        <v>37348081</v>
      </c>
      <c r="L10" s="13">
        <f>L13+L16</f>
        <v>8714731</v>
      </c>
      <c r="M10" s="13">
        <f>M13+M16</f>
        <v>15312000</v>
      </c>
      <c r="N10" s="43" t="s">
        <v>11</v>
      </c>
      <c r="O10" s="14">
        <f>O13+O16</f>
        <v>100</v>
      </c>
    </row>
    <row r="11" spans="1:15" ht="14.25">
      <c r="A11" s="140"/>
      <c r="B11" s="12" t="s">
        <v>10</v>
      </c>
      <c r="C11" s="142"/>
      <c r="D11" s="85">
        <f>+D14+D17</f>
        <v>-2292192.37</v>
      </c>
      <c r="E11" s="46" t="s">
        <v>20</v>
      </c>
      <c r="F11" s="105">
        <f>F14+F17</f>
        <v>38603998.260000005</v>
      </c>
      <c r="G11" s="158">
        <f>+G14+G17</f>
        <v>7182100</v>
      </c>
      <c r="H11" s="159"/>
      <c r="I11" s="170">
        <f>I17+I14</f>
        <v>15215617.71</v>
      </c>
      <c r="J11" s="171"/>
      <c r="K11" s="110">
        <f>K14+K17</f>
        <v>37590535.5</v>
      </c>
      <c r="L11" s="82">
        <f>L14+L17</f>
        <v>8159061.7700000005</v>
      </c>
      <c r="M11" s="82">
        <f>M17+M14</f>
        <v>15270814.64</v>
      </c>
      <c r="N11" s="82"/>
      <c r="O11" s="111">
        <f>O14+O17</f>
        <v>-1278729.6099999966</v>
      </c>
    </row>
    <row r="12" spans="1:15" ht="15" thickBot="1">
      <c r="A12" s="141"/>
      <c r="B12" s="17"/>
      <c r="C12" s="143"/>
      <c r="D12" s="54"/>
      <c r="E12" s="47" t="s">
        <v>26</v>
      </c>
      <c r="F12" s="106">
        <f aca="true" t="shared" si="0" ref="F12:M12">F11/F10</f>
        <v>0.9738555754760432</v>
      </c>
      <c r="G12" s="188">
        <f t="shared" si="0"/>
        <v>1</v>
      </c>
      <c r="H12" s="189"/>
      <c r="I12" s="168">
        <f>I11/I10</f>
        <v>0.9977454236065575</v>
      </c>
      <c r="J12" s="169"/>
      <c r="K12" s="35">
        <f t="shared" si="0"/>
        <v>1.006491752548143</v>
      </c>
      <c r="L12" s="29">
        <f t="shared" si="0"/>
        <v>0.9362379366614988</v>
      </c>
      <c r="M12" s="29">
        <f t="shared" si="0"/>
        <v>0.9973102560083595</v>
      </c>
      <c r="N12" s="83" t="s">
        <v>11</v>
      </c>
      <c r="O12" s="41" t="s">
        <v>11</v>
      </c>
    </row>
    <row r="13" spans="1:15" ht="18" customHeight="1">
      <c r="A13" s="21"/>
      <c r="B13" s="30"/>
      <c r="C13" s="31"/>
      <c r="D13" s="58">
        <v>21445</v>
      </c>
      <c r="E13" s="50" t="s">
        <v>19</v>
      </c>
      <c r="F13" s="38">
        <v>2602000</v>
      </c>
      <c r="G13" s="160">
        <v>625000</v>
      </c>
      <c r="H13" s="164"/>
      <c r="I13" s="134">
        <v>0</v>
      </c>
      <c r="J13" s="135"/>
      <c r="K13" s="38">
        <v>2623445</v>
      </c>
      <c r="L13" s="32">
        <v>918791</v>
      </c>
      <c r="M13" s="32">
        <v>0</v>
      </c>
      <c r="N13" s="172" t="s">
        <v>11</v>
      </c>
      <c r="O13" s="20">
        <f>D13+F13-K13</f>
        <v>0</v>
      </c>
    </row>
    <row r="14" spans="1:15" ht="18" customHeight="1">
      <c r="A14" s="7">
        <v>1</v>
      </c>
      <c r="B14" s="12" t="s">
        <v>12</v>
      </c>
      <c r="C14" s="8">
        <v>851</v>
      </c>
      <c r="D14" s="75">
        <v>21445.05</v>
      </c>
      <c r="E14" s="48" t="s">
        <v>20</v>
      </c>
      <c r="F14" s="76">
        <v>3005341.92</v>
      </c>
      <c r="G14" s="165">
        <v>625000</v>
      </c>
      <c r="H14" s="166"/>
      <c r="I14" s="136">
        <v>0</v>
      </c>
      <c r="J14" s="137"/>
      <c r="K14" s="76">
        <v>3019563.99</v>
      </c>
      <c r="L14" s="77">
        <v>846904.78</v>
      </c>
      <c r="M14" s="77">
        <v>0</v>
      </c>
      <c r="N14" s="156"/>
      <c r="O14" s="78">
        <f>D14+F14-K14</f>
        <v>7222.979999999516</v>
      </c>
    </row>
    <row r="15" spans="1:15" ht="18" customHeight="1" thickBot="1">
      <c r="A15" s="22"/>
      <c r="B15" s="15" t="s">
        <v>13</v>
      </c>
      <c r="C15" s="16">
        <v>85158</v>
      </c>
      <c r="D15" s="54"/>
      <c r="E15" s="49" t="s">
        <v>26</v>
      </c>
      <c r="F15" s="36">
        <f aca="true" t="shared" si="1" ref="F15:K15">F14/F13</f>
        <v>1.1550122674865488</v>
      </c>
      <c r="G15" s="152">
        <f t="shared" si="1"/>
        <v>1</v>
      </c>
      <c r="H15" s="153"/>
      <c r="I15" s="138" t="s">
        <v>11</v>
      </c>
      <c r="J15" s="139"/>
      <c r="K15" s="36">
        <f t="shared" si="1"/>
        <v>1.1509919171166159</v>
      </c>
      <c r="L15" s="18">
        <f>L14/L13</f>
        <v>0.9217599867652165</v>
      </c>
      <c r="M15" s="79" t="s">
        <v>11</v>
      </c>
      <c r="N15" s="173"/>
      <c r="O15" s="42" t="s">
        <v>11</v>
      </c>
    </row>
    <row r="16" spans="1:15" ht="18" customHeight="1">
      <c r="A16" s="23"/>
      <c r="B16" s="12" t="s">
        <v>14</v>
      </c>
      <c r="C16" s="8"/>
      <c r="D16" s="55">
        <v>-2313637</v>
      </c>
      <c r="E16" s="48" t="s">
        <v>19</v>
      </c>
      <c r="F16" s="37">
        <v>37038373</v>
      </c>
      <c r="G16" s="86">
        <v>6557100</v>
      </c>
      <c r="H16" s="87" t="s">
        <v>29</v>
      </c>
      <c r="I16" s="160">
        <v>15250000</v>
      </c>
      <c r="J16" s="161"/>
      <c r="K16" s="37">
        <v>34724636</v>
      </c>
      <c r="L16" s="19">
        <v>7795940</v>
      </c>
      <c r="M16" s="19">
        <v>15312000</v>
      </c>
      <c r="N16" s="156" t="s">
        <v>11</v>
      </c>
      <c r="O16" s="20">
        <f>D16+F16-K16</f>
        <v>100</v>
      </c>
    </row>
    <row r="17" spans="1:15" ht="18" customHeight="1">
      <c r="A17" s="24">
        <v>2</v>
      </c>
      <c r="B17" s="12" t="s">
        <v>25</v>
      </c>
      <c r="C17" s="8">
        <v>926</v>
      </c>
      <c r="D17" s="75">
        <v>-2313637.42</v>
      </c>
      <c r="E17" s="80" t="s">
        <v>20</v>
      </c>
      <c r="F17" s="76">
        <v>35598656.34</v>
      </c>
      <c r="G17" s="81">
        <v>6557100</v>
      </c>
      <c r="H17" s="74" t="s">
        <v>29</v>
      </c>
      <c r="I17" s="165">
        <v>15215617.71</v>
      </c>
      <c r="J17" s="174"/>
      <c r="K17" s="76">
        <f>34142002.36+428969.15</f>
        <v>34570971.51</v>
      </c>
      <c r="L17" s="77">
        <v>7312156.99</v>
      </c>
      <c r="M17" s="77">
        <v>15270814.64</v>
      </c>
      <c r="N17" s="156"/>
      <c r="O17" s="78">
        <f>D17+F17-K17</f>
        <v>-1285952.5899999961</v>
      </c>
    </row>
    <row r="18" spans="1:15" ht="18" customHeight="1" thickBot="1">
      <c r="A18" s="25"/>
      <c r="B18" s="26" t="s">
        <v>15</v>
      </c>
      <c r="C18" s="27">
        <v>92604</v>
      </c>
      <c r="D18" s="56"/>
      <c r="E18" s="51" t="s">
        <v>26</v>
      </c>
      <c r="F18" s="39">
        <f aca="true" t="shared" si="2" ref="F18:M18">F17/F16</f>
        <v>0.9611290522939548</v>
      </c>
      <c r="G18" s="162">
        <f t="shared" si="2"/>
        <v>1</v>
      </c>
      <c r="H18" s="167"/>
      <c r="I18" s="162">
        <f t="shared" si="2"/>
        <v>0.9977454236065575</v>
      </c>
      <c r="J18" s="163"/>
      <c r="K18" s="39">
        <f t="shared" si="2"/>
        <v>0.9955747703158069</v>
      </c>
      <c r="L18" s="28">
        <f t="shared" si="2"/>
        <v>0.9379442363589253</v>
      </c>
      <c r="M18" s="28">
        <f t="shared" si="2"/>
        <v>0.9973102560083595</v>
      </c>
      <c r="N18" s="157"/>
      <c r="O18" s="40" t="s">
        <v>11</v>
      </c>
    </row>
    <row r="19" spans="1:15" ht="18" customHeight="1" thickTop="1">
      <c r="A19" s="68"/>
      <c r="B19" s="69"/>
      <c r="C19" s="70"/>
      <c r="D19" s="68"/>
      <c r="E19" s="70"/>
      <c r="F19" s="71"/>
      <c r="G19" s="71"/>
      <c r="H19" s="71"/>
      <c r="I19" s="71"/>
      <c r="J19" s="71"/>
      <c r="K19" s="71"/>
      <c r="L19" s="71"/>
      <c r="M19" s="71"/>
      <c r="N19" s="72"/>
      <c r="O19" s="73"/>
    </row>
    <row r="20" spans="1:11" ht="14.25">
      <c r="A20" s="1" t="s">
        <v>39</v>
      </c>
      <c r="E20" s="89" t="s">
        <v>28</v>
      </c>
      <c r="F20" s="175" t="s">
        <v>30</v>
      </c>
      <c r="G20" s="176"/>
      <c r="H20" s="177"/>
      <c r="I20" s="101" t="s">
        <v>31</v>
      </c>
      <c r="J20" s="102"/>
      <c r="K20" s="103" t="s">
        <v>32</v>
      </c>
    </row>
    <row r="21" spans="1:17" ht="16.5" customHeight="1">
      <c r="A21" s="1" t="s">
        <v>16</v>
      </c>
      <c r="E21" s="74"/>
      <c r="F21" s="90" t="s">
        <v>35</v>
      </c>
      <c r="G21" s="88"/>
      <c r="H21" s="91"/>
      <c r="I21" s="98">
        <v>6557100</v>
      </c>
      <c r="J21" s="91"/>
      <c r="K21" s="107">
        <v>6557100</v>
      </c>
      <c r="L21" s="67"/>
      <c r="M21" s="67"/>
      <c r="N21" s="67"/>
      <c r="O21" s="67"/>
      <c r="P21" s="67"/>
      <c r="Q21" s="67"/>
    </row>
    <row r="22" spans="1:11" ht="18.75" customHeight="1">
      <c r="A22" s="1" t="s">
        <v>27</v>
      </c>
      <c r="F22" s="92" t="s">
        <v>33</v>
      </c>
      <c r="G22" s="93"/>
      <c r="H22" s="94"/>
      <c r="I22" s="112">
        <f>I21-I23</f>
        <v>428969</v>
      </c>
      <c r="J22" s="99"/>
      <c r="K22" s="108">
        <f>K21-K23</f>
        <v>428969.1500000004</v>
      </c>
    </row>
    <row r="23" spans="6:11" ht="19.5" customHeight="1">
      <c r="F23" s="95" t="s">
        <v>34</v>
      </c>
      <c r="G23" s="96"/>
      <c r="H23" s="97"/>
      <c r="I23" s="100">
        <v>6128131</v>
      </c>
      <c r="J23" s="97"/>
      <c r="K23" s="109">
        <v>6128130.85</v>
      </c>
    </row>
  </sheetData>
  <sheetProtection/>
  <mergeCells count="41">
    <mergeCell ref="I17:J17"/>
    <mergeCell ref="F20:H20"/>
    <mergeCell ref="B5:B7"/>
    <mergeCell ref="E8:F8"/>
    <mergeCell ref="I10:J10"/>
    <mergeCell ref="G9:H9"/>
    <mergeCell ref="E5:F7"/>
    <mergeCell ref="G12:H12"/>
    <mergeCell ref="N16:N18"/>
    <mergeCell ref="G11:H11"/>
    <mergeCell ref="I16:J16"/>
    <mergeCell ref="I18:J18"/>
    <mergeCell ref="G13:H13"/>
    <mergeCell ref="G14:H14"/>
    <mergeCell ref="G18:H18"/>
    <mergeCell ref="I12:J12"/>
    <mergeCell ref="I11:J11"/>
    <mergeCell ref="N13:N15"/>
    <mergeCell ref="I14:J14"/>
    <mergeCell ref="N6:N7"/>
    <mergeCell ref="I15:J15"/>
    <mergeCell ref="A10:A12"/>
    <mergeCell ref="C10:C12"/>
    <mergeCell ref="K5:K7"/>
    <mergeCell ref="G10:H10"/>
    <mergeCell ref="A5:A7"/>
    <mergeCell ref="G15:H15"/>
    <mergeCell ref="L6:L7"/>
    <mergeCell ref="N1:O1"/>
    <mergeCell ref="L5:N5"/>
    <mergeCell ref="A3:P3"/>
    <mergeCell ref="G5:I5"/>
    <mergeCell ref="A2:P2"/>
    <mergeCell ref="I13:J13"/>
    <mergeCell ref="C5:C7"/>
    <mergeCell ref="O5:O7"/>
    <mergeCell ref="M6:M7"/>
    <mergeCell ref="G7:H7"/>
    <mergeCell ref="G8:H8"/>
    <mergeCell ref="G6:J6"/>
    <mergeCell ref="D5:D7"/>
  </mergeCells>
  <printOptions horizontalCentered="1"/>
  <pageMargins left="0.15748031496062992" right="0.1968503937007874" top="0.7086614173228347" bottom="0.4330708661417323" header="0.31496062992125984" footer="0.1968503937007874"/>
  <pageSetup firstPageNumber="231" useFirstPageNumber="1" fitToHeight="1" fitToWidth="1" horizontalDpi="600" verticalDpi="600" orientation="landscape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Zakład Obsługi Urzędu Miasta</dc:creator>
  <cp:keywords/>
  <dc:description/>
  <cp:lastModifiedBy>Ewa Wypych</cp:lastModifiedBy>
  <cp:lastPrinted>2011-03-24T14:06:50Z</cp:lastPrinted>
  <dcterms:created xsi:type="dcterms:W3CDTF">2004-02-24T08:56:51Z</dcterms:created>
  <dcterms:modified xsi:type="dcterms:W3CDTF">2011-03-24T14:06:52Z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37590360</vt:i4>
  </property>
  <property fmtid="{D5CDD505-2E9C-101B-9397-08002B2CF9AE}" pid="3" name="_EmailSubject">
    <vt:lpwstr>tabelki</vt:lpwstr>
  </property>
  <property fmtid="{D5CDD505-2E9C-101B-9397-08002B2CF9AE}" pid="4" name="_AuthorEmail">
    <vt:lpwstr>ewa.wypych@um.kielce.pl</vt:lpwstr>
  </property>
  <property fmtid="{D5CDD505-2E9C-101B-9397-08002B2CF9AE}" pid="5" name="_AuthorEmailDisplayName">
    <vt:lpwstr>Ewa Wypych</vt:lpwstr>
  </property>
  <property fmtid="{D5CDD505-2E9C-101B-9397-08002B2CF9AE}" pid="6" name="_ReviewingToolsShownOnce">
    <vt:lpwstr/>
  </property>
</Properties>
</file>