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 nr 1" sheetId="1" r:id="rId1"/>
  </sheets>
  <definedNames>
    <definedName name="_xlnm.Print_Area" localSheetId="0">'Tab nr 1'!$A$1:$F$47</definedName>
  </definedNames>
  <calcPr fullCalcOnLoad="1"/>
</workbook>
</file>

<file path=xl/sharedStrings.xml><?xml version="1.0" encoding="utf-8"?>
<sst xmlns="http://schemas.openxmlformats.org/spreadsheetml/2006/main" count="61" uniqueCount="50">
  <si>
    <t>Lp.</t>
  </si>
  <si>
    <t>Nazwa</t>
  </si>
  <si>
    <t>Plan</t>
  </si>
  <si>
    <t>1.</t>
  </si>
  <si>
    <t>Dochody</t>
  </si>
  <si>
    <t>2.</t>
  </si>
  <si>
    <t>Wydatki</t>
  </si>
  <si>
    <t>3.</t>
  </si>
  <si>
    <t>4.</t>
  </si>
  <si>
    <t xml:space="preserve">5. </t>
  </si>
  <si>
    <t>-</t>
  </si>
  <si>
    <t>OGÓŁEM</t>
  </si>
  <si>
    <t>MIASTO KIELCE</t>
  </si>
  <si>
    <t xml:space="preserve">5. Pożyczki krótkoterminowe na </t>
  </si>
  <si>
    <t xml:space="preserve">2. Zwrot środków finansowych dla BGK </t>
  </si>
  <si>
    <t>w Warszawie w związku z rozliczeniem końcowym zadania inwestycyjnego pn. "Modernizacja budynku przy ul. Jagiellońskiej 26 na lokale socjalne"</t>
  </si>
  <si>
    <t xml:space="preserve">4. Spłata pożyczek krótkoterminowych na </t>
  </si>
  <si>
    <t xml:space="preserve">         1.1.2. kredytu na termomodernizację</t>
  </si>
  <si>
    <t xml:space="preserve">         1.1.1. kredytu komercyjnego</t>
  </si>
  <si>
    <t>programów i projektów realizowanych z udziałem środków z funduszy strukturalnych Unii Europejskiej</t>
  </si>
  <si>
    <t>prefinansowanie programów i projektów realizowanych z udziałem środków z funduszy strukturalnych Unii Europejskiej</t>
  </si>
  <si>
    <t>5. Zwrot środków finansowych w związku z realizacją projektu "Hotelarstwo w Saksonii"</t>
  </si>
  <si>
    <t>Przychody, w tym:</t>
  </si>
  <si>
    <t>Rozchody, w tym:</t>
  </si>
  <si>
    <t xml:space="preserve">Deficyt/nadwyżka </t>
  </si>
  <si>
    <t>1.2.2. pożyczki na prefinansowanie</t>
  </si>
  <si>
    <t xml:space="preserve">    1.2.3. spłata pożyczek krótkoterminowych</t>
  </si>
  <si>
    <t xml:space="preserve">    2.1. długoterminowe</t>
  </si>
  <si>
    <t>Wynik  /3+4-5/</t>
  </si>
  <si>
    <t xml:space="preserve"> </t>
  </si>
  <si>
    <t>DOCHODY, WYDATKI, PRZYCHODY I ROZCHODY</t>
  </si>
  <si>
    <t>w tym:</t>
  </si>
  <si>
    <t xml:space="preserve"> - bieżące</t>
  </si>
  <si>
    <t xml:space="preserve"> - majątkowe</t>
  </si>
  <si>
    <t xml:space="preserve">pieniężnych na rachunku bieżącym budżetu Miasta, wynikających z rozliczeń kredytów i pożyczek z lat ubiegłych </t>
  </si>
  <si>
    <t>na początek roku 2011</t>
  </si>
  <si>
    <t>po zmianach na 31.12.2011r.</t>
  </si>
  <si>
    <t xml:space="preserve">Wykonanie na 31.12.2011r.  </t>
  </si>
  <si>
    <t xml:space="preserve"> - zadania inwestycyjne z Funduszu Rozwoju Inwestycji Komunalnych /FRIK/</t>
  </si>
  <si>
    <t xml:space="preserve">2. Wolne środki jako nadwyżka środków </t>
  </si>
  <si>
    <t>3.  Inne papiery wartosciowe (obligacje komunalne)</t>
  </si>
  <si>
    <t>1.1 zadania inwestycyjne wspófinansowane ze                                           środków Unii Europejskiej, w tym:</t>
  </si>
  <si>
    <t>1.2  Inne zadania</t>
  </si>
  <si>
    <t>1. Kredyty długoterminowe krajowe, w tym na:</t>
  </si>
  <si>
    <t>1.1. Zadania inwestycyjne wspófinansowane ze                                           środków Unii Europejskiej</t>
  </si>
  <si>
    <t>1.2. Pozostałe zadania inwestycyjne</t>
  </si>
  <si>
    <t xml:space="preserve">1. Spłata kredytów długoterminowych krajowych,  w tym zaciągniętych na:      </t>
  </si>
  <si>
    <t>2. Spłata pożyczek długoterminowych krajowych</t>
  </si>
  <si>
    <t>Tabela Nr 1</t>
  </si>
  <si>
    <t>Wskaźnik wykonania planu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</si>
</sst>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0.0"/>
    <numFmt numFmtId="171" formatCode="0.0%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8"/>
      <name val="Times New Roman"/>
      <family val="1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7" fillId="0" borderId="14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6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wrapText="1" indent="2"/>
    </xf>
    <xf numFmtId="0" fontId="7" fillId="0" borderId="17" xfId="0" applyFont="1" applyBorder="1" applyAlignment="1">
      <alignment horizontal="left" wrapText="1" indent="4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vertical="top" wrapText="1" indent="2"/>
    </xf>
    <xf numFmtId="0" fontId="7" fillId="0" borderId="17" xfId="0" applyFont="1" applyBorder="1" applyAlignment="1">
      <alignment horizontal="left" vertical="top" wrapText="1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17" xfId="0" applyFont="1" applyBorder="1" applyAlignment="1">
      <alignment horizontal="left" vertical="top" wrapText="1" inden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7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168" fontId="9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32" borderId="2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3" fontId="16" fillId="0" borderId="27" xfId="0" applyNumberFormat="1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28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top" wrapText="1" indent="1"/>
    </xf>
    <xf numFmtId="3" fontId="9" fillId="33" borderId="30" xfId="0" applyNumberFormat="1" applyFont="1" applyFill="1" applyBorder="1" applyAlignment="1">
      <alignment horizontal="right" vertical="center" wrapText="1" indent="1"/>
    </xf>
    <xf numFmtId="3" fontId="9" fillId="33" borderId="29" xfId="0" applyNumberFormat="1" applyFont="1" applyFill="1" applyBorder="1" applyAlignment="1">
      <alignment horizontal="right" vertical="center" wrapText="1" indent="1"/>
    </xf>
    <xf numFmtId="4" fontId="9" fillId="33" borderId="29" xfId="0" applyNumberFormat="1" applyFont="1" applyFill="1" applyBorder="1" applyAlignment="1">
      <alignment horizontal="right" vertical="center" wrapText="1" indent="1"/>
    </xf>
    <xf numFmtId="171" fontId="9" fillId="33" borderId="31" xfId="0" applyNumberFormat="1" applyFont="1" applyFill="1" applyBorder="1" applyAlignment="1">
      <alignment horizontal="right" vertical="center" wrapText="1" indent="1"/>
    </xf>
    <xf numFmtId="3" fontId="7" fillId="0" borderId="13" xfId="0" applyNumberFormat="1" applyFont="1" applyBorder="1" applyAlignment="1">
      <alignment horizontal="right" vertical="top" wrapText="1" indent="1"/>
    </xf>
    <xf numFmtId="4" fontId="7" fillId="0" borderId="13" xfId="0" applyNumberFormat="1" applyFont="1" applyBorder="1" applyAlignment="1">
      <alignment horizontal="right" vertical="top" wrapText="1" indent="1"/>
    </xf>
    <xf numFmtId="171" fontId="9" fillId="0" borderId="32" xfId="0" applyNumberFormat="1" applyFont="1" applyFill="1" applyBorder="1" applyAlignment="1">
      <alignment horizontal="right" vertical="top" wrapText="1" indent="1"/>
    </xf>
    <xf numFmtId="3" fontId="7" fillId="0" borderId="17" xfId="0" applyNumberFormat="1" applyFont="1" applyFill="1" applyBorder="1" applyAlignment="1">
      <alignment horizontal="right" vertical="top" wrapText="1" indent="1"/>
    </xf>
    <xf numFmtId="4" fontId="7" fillId="0" borderId="17" xfId="0" applyNumberFormat="1" applyFont="1" applyFill="1" applyBorder="1" applyAlignment="1">
      <alignment horizontal="right" vertical="top" wrapText="1" indent="1"/>
    </xf>
    <xf numFmtId="171" fontId="7" fillId="0" borderId="32" xfId="0" applyNumberFormat="1" applyFont="1" applyFill="1" applyBorder="1" applyAlignment="1">
      <alignment horizontal="right" vertical="top" wrapText="1" indent="1"/>
    </xf>
    <xf numFmtId="3" fontId="7" fillId="0" borderId="12" xfId="0" applyNumberFormat="1" applyFont="1" applyFill="1" applyBorder="1" applyAlignment="1">
      <alignment horizontal="right" vertical="top" wrapText="1" indent="1"/>
    </xf>
    <xf numFmtId="4" fontId="7" fillId="0" borderId="12" xfId="0" applyNumberFormat="1" applyFont="1" applyFill="1" applyBorder="1" applyAlignment="1">
      <alignment horizontal="right" vertical="top" wrapText="1" indent="1"/>
    </xf>
    <xf numFmtId="171" fontId="7" fillId="0" borderId="33" xfId="0" applyNumberFormat="1" applyFont="1" applyFill="1" applyBorder="1" applyAlignment="1">
      <alignment horizontal="right" vertical="top" wrapText="1" indent="1"/>
    </xf>
    <xf numFmtId="3" fontId="9" fillId="33" borderId="26" xfId="0" applyNumberFormat="1" applyFont="1" applyFill="1" applyBorder="1" applyAlignment="1">
      <alignment horizontal="right" vertical="center" wrapText="1" indent="1"/>
    </xf>
    <xf numFmtId="3" fontId="9" fillId="33" borderId="28" xfId="0" applyNumberFormat="1" applyFont="1" applyFill="1" applyBorder="1" applyAlignment="1">
      <alignment horizontal="right" vertical="center" wrapText="1" indent="1"/>
    </xf>
    <xf numFmtId="4" fontId="9" fillId="33" borderId="13" xfId="0" applyNumberFormat="1" applyFont="1" applyFill="1" applyBorder="1" applyAlignment="1">
      <alignment horizontal="right" vertical="center" wrapText="1" indent="1"/>
    </xf>
    <xf numFmtId="171" fontId="9" fillId="33" borderId="34" xfId="0" applyNumberFormat="1" applyFont="1" applyFill="1" applyBorder="1" applyAlignment="1">
      <alignment horizontal="right" vertical="center" wrapText="1" indent="1"/>
    </xf>
    <xf numFmtId="3" fontId="9" fillId="0" borderId="26" xfId="0" applyNumberFormat="1" applyFont="1" applyBorder="1" applyAlignment="1">
      <alignment horizontal="right" vertical="top" wrapText="1" indent="1"/>
    </xf>
    <xf numFmtId="3" fontId="9" fillId="0" borderId="13" xfId="0" applyNumberFormat="1" applyFont="1" applyBorder="1" applyAlignment="1">
      <alignment horizontal="right" vertical="top" wrapText="1" indent="1"/>
    </xf>
    <xf numFmtId="4" fontId="9" fillId="0" borderId="13" xfId="0" applyNumberFormat="1" applyFont="1" applyBorder="1" applyAlignment="1">
      <alignment horizontal="right" vertical="top" wrapText="1" indent="1"/>
    </xf>
    <xf numFmtId="171" fontId="7" fillId="0" borderId="35" xfId="0" applyNumberFormat="1" applyFont="1" applyFill="1" applyBorder="1" applyAlignment="1">
      <alignment horizontal="right" vertical="top" wrapText="1" indent="1"/>
    </xf>
    <xf numFmtId="3" fontId="7" fillId="0" borderId="11" xfId="0" applyNumberFormat="1" applyFont="1" applyBorder="1" applyAlignment="1">
      <alignment horizontal="right" vertical="top" wrapText="1" indent="1"/>
    </xf>
    <xf numFmtId="3" fontId="7" fillId="0" borderId="17" xfId="0" applyNumberFormat="1" applyFont="1" applyFill="1" applyBorder="1" applyAlignment="1">
      <alignment horizontal="right" vertical="top" wrapText="1" indent="1"/>
    </xf>
    <xf numFmtId="3" fontId="7" fillId="0" borderId="16" xfId="0" applyNumberFormat="1" applyFont="1" applyBorder="1" applyAlignment="1">
      <alignment horizontal="right" vertical="top" wrapText="1" indent="1"/>
    </xf>
    <xf numFmtId="3" fontId="7" fillId="0" borderId="12" xfId="0" applyNumberFormat="1" applyFont="1" applyFill="1" applyBorder="1" applyAlignment="1">
      <alignment horizontal="right" vertical="top" wrapText="1" indent="1"/>
    </xf>
    <xf numFmtId="171" fontId="7" fillId="0" borderId="34" xfId="0" applyNumberFormat="1" applyFont="1" applyFill="1" applyBorder="1" applyAlignment="1">
      <alignment horizontal="right" vertical="top" wrapText="1" indent="1"/>
    </xf>
    <xf numFmtId="3" fontId="9" fillId="33" borderId="36" xfId="0" applyNumberFormat="1" applyFont="1" applyFill="1" applyBorder="1" applyAlignment="1">
      <alignment horizontal="right" vertical="center" wrapText="1" indent="1"/>
    </xf>
    <xf numFmtId="4" fontId="9" fillId="33" borderId="28" xfId="0" applyNumberFormat="1" applyFont="1" applyFill="1" applyBorder="1" applyAlignment="1">
      <alignment horizontal="right" vertical="center" wrapText="1" indent="1"/>
    </xf>
    <xf numFmtId="171" fontId="9" fillId="33" borderId="37" xfId="0" applyNumberFormat="1" applyFont="1" applyFill="1" applyBorder="1" applyAlignment="1">
      <alignment horizontal="right" vertical="center" wrapText="1" indent="1"/>
    </xf>
    <xf numFmtId="3" fontId="7" fillId="0" borderId="13" xfId="0" applyNumberFormat="1" applyFont="1" applyFill="1" applyBorder="1" applyAlignment="1">
      <alignment horizontal="right" vertical="top" wrapText="1" indent="1"/>
    </xf>
    <xf numFmtId="4" fontId="7" fillId="0" borderId="13" xfId="0" applyNumberFormat="1" applyFont="1" applyFill="1" applyBorder="1" applyAlignment="1">
      <alignment horizontal="right" vertical="top" wrapText="1" indent="1"/>
    </xf>
    <xf numFmtId="3" fontId="7" fillId="0" borderId="11" xfId="0" applyNumberFormat="1" applyFont="1" applyBorder="1" applyAlignment="1">
      <alignment horizontal="right" wrapText="1" indent="1"/>
    </xf>
    <xf numFmtId="3" fontId="7" fillId="0" borderId="17" xfId="0" applyNumberFormat="1" applyFont="1" applyFill="1" applyBorder="1" applyAlignment="1">
      <alignment horizontal="right" wrapText="1" indent="1"/>
    </xf>
    <xf numFmtId="4" fontId="7" fillId="0" borderId="17" xfId="0" applyNumberFormat="1" applyFont="1" applyFill="1" applyBorder="1" applyAlignment="1">
      <alignment horizontal="right" wrapText="1" indent="1"/>
    </xf>
    <xf numFmtId="171" fontId="7" fillId="0" borderId="32" xfId="0" applyNumberFormat="1" applyFont="1" applyFill="1" applyBorder="1" applyAlignment="1">
      <alignment horizontal="right" wrapText="1" indent="1"/>
    </xf>
    <xf numFmtId="3" fontId="7" fillId="0" borderId="38" xfId="0" applyNumberFormat="1" applyFont="1" applyBorder="1" applyAlignment="1">
      <alignment horizontal="right" wrapText="1" indent="1"/>
    </xf>
    <xf numFmtId="3" fontId="7" fillId="0" borderId="17" xfId="0" applyNumberFormat="1" applyFont="1" applyBorder="1" applyAlignment="1">
      <alignment horizontal="right" wrapText="1" indent="1"/>
    </xf>
    <xf numFmtId="4" fontId="15" fillId="0" borderId="17" xfId="0" applyNumberFormat="1" applyFont="1" applyBorder="1" applyAlignment="1">
      <alignment horizontal="right" wrapText="1" indent="1"/>
    </xf>
    <xf numFmtId="3" fontId="7" fillId="0" borderId="16" xfId="0" applyNumberFormat="1" applyFont="1" applyBorder="1" applyAlignment="1">
      <alignment horizontal="right" wrapText="1" indent="1"/>
    </xf>
    <xf numFmtId="4" fontId="15" fillId="0" borderId="12" xfId="0" applyNumberFormat="1" applyFont="1" applyBorder="1" applyAlignment="1">
      <alignment horizontal="right" wrapText="1" indent="1"/>
    </xf>
    <xf numFmtId="3" fontId="7" fillId="0" borderId="16" xfId="0" applyNumberFormat="1" applyFont="1" applyBorder="1" applyAlignment="1">
      <alignment horizontal="right" vertical="center" wrapText="1" indent="1"/>
    </xf>
    <xf numFmtId="3" fontId="7" fillId="0" borderId="12" xfId="0" applyNumberFormat="1" applyFont="1" applyBorder="1" applyAlignment="1">
      <alignment horizontal="right" vertical="center" wrapText="1" indent="1"/>
    </xf>
    <xf numFmtId="4" fontId="7" fillId="0" borderId="12" xfId="0" applyNumberFormat="1" applyFont="1" applyBorder="1" applyAlignment="1">
      <alignment horizontal="right" vertical="center" wrapText="1" indent="1"/>
    </xf>
    <xf numFmtId="3" fontId="9" fillId="33" borderId="16" xfId="0" applyNumberFormat="1" applyFont="1" applyFill="1" applyBorder="1" applyAlignment="1">
      <alignment horizontal="right" vertical="center" wrapText="1" indent="1"/>
    </xf>
    <xf numFmtId="3" fontId="9" fillId="33" borderId="12" xfId="0" applyNumberFormat="1" applyFont="1" applyFill="1" applyBorder="1" applyAlignment="1">
      <alignment horizontal="right" vertical="center" wrapText="1" indent="1"/>
    </xf>
    <xf numFmtId="4" fontId="9" fillId="33" borderId="12" xfId="0" applyNumberFormat="1" applyFont="1" applyFill="1" applyBorder="1" applyAlignment="1">
      <alignment horizontal="right" vertical="center" wrapText="1" indent="1"/>
    </xf>
    <xf numFmtId="4" fontId="15" fillId="0" borderId="17" xfId="0" applyNumberFormat="1" applyFont="1" applyBorder="1" applyAlignment="1">
      <alignment horizontal="right" vertical="top" wrapText="1" indent="1"/>
    </xf>
    <xf numFmtId="3" fontId="7" fillId="0" borderId="38" xfId="0" applyNumberFormat="1" applyFont="1" applyBorder="1" applyAlignment="1">
      <alignment horizontal="right" vertical="top" wrapText="1" indent="1"/>
    </xf>
    <xf numFmtId="3" fontId="7" fillId="0" borderId="17" xfId="0" applyNumberFormat="1" applyFont="1" applyBorder="1" applyAlignment="1">
      <alignment horizontal="right" vertical="top" wrapText="1" indent="1"/>
    </xf>
    <xf numFmtId="4" fontId="7" fillId="0" borderId="17" xfId="0" applyNumberFormat="1" applyFont="1" applyBorder="1" applyAlignment="1">
      <alignment horizontal="right" vertical="top" wrapText="1" indent="1"/>
    </xf>
    <xf numFmtId="4" fontId="15" fillId="34" borderId="17" xfId="0" applyNumberFormat="1" applyFont="1" applyFill="1" applyBorder="1" applyAlignment="1">
      <alignment horizontal="right" vertical="top" wrapText="1" indent="1"/>
    </xf>
    <xf numFmtId="3" fontId="7" fillId="0" borderId="11" xfId="0" applyNumberFormat="1" applyFont="1" applyBorder="1" applyAlignment="1">
      <alignment horizontal="right" vertical="top" indent="1"/>
    </xf>
    <xf numFmtId="171" fontId="7" fillId="0" borderId="39" xfId="0" applyNumberFormat="1" applyFont="1" applyFill="1" applyBorder="1" applyAlignment="1">
      <alignment horizontal="right" vertical="top" wrapText="1" indent="1"/>
    </xf>
    <xf numFmtId="3" fontId="7" fillId="0" borderId="40" xfId="0" applyNumberFormat="1" applyFont="1" applyBorder="1" applyAlignment="1">
      <alignment horizontal="right" vertical="top" wrapText="1" indent="1"/>
    </xf>
    <xf numFmtId="168" fontId="7" fillId="0" borderId="32" xfId="0" applyNumberFormat="1" applyFont="1" applyBorder="1" applyAlignment="1">
      <alignment horizontal="right" vertical="top" wrapText="1" indent="1"/>
    </xf>
    <xf numFmtId="3" fontId="7" fillId="0" borderId="40" xfId="0" applyNumberFormat="1" applyFont="1" applyBorder="1" applyAlignment="1">
      <alignment horizontal="right" wrapText="1" indent="1"/>
    </xf>
    <xf numFmtId="3" fontId="7" fillId="0" borderId="41" xfId="0" applyNumberFormat="1" applyFont="1" applyBorder="1" applyAlignment="1">
      <alignment horizontal="right" wrapText="1" indent="1"/>
    </xf>
    <xf numFmtId="3" fontId="7" fillId="0" borderId="13" xfId="0" applyNumberFormat="1" applyFont="1" applyBorder="1" applyAlignment="1">
      <alignment horizontal="right" wrapText="1" indent="1"/>
    </xf>
    <xf numFmtId="4" fontId="15" fillId="0" borderId="13" xfId="0" applyNumberFormat="1" applyFont="1" applyBorder="1" applyAlignment="1">
      <alignment horizontal="right" wrapText="1" indent="1"/>
    </xf>
    <xf numFmtId="3" fontId="7" fillId="0" borderId="42" xfId="0" applyNumberFormat="1" applyFont="1" applyBorder="1" applyAlignment="1">
      <alignment horizontal="right" wrapText="1" indent="1"/>
    </xf>
    <xf numFmtId="3" fontId="7" fillId="0" borderId="12" xfId="0" applyNumberFormat="1" applyFont="1" applyBorder="1" applyAlignment="1">
      <alignment horizontal="right" wrapText="1" indent="1"/>
    </xf>
    <xf numFmtId="3" fontId="7" fillId="0" borderId="43" xfId="0" applyNumberFormat="1" applyFont="1" applyBorder="1" applyAlignment="1">
      <alignment horizontal="right" wrapText="1" indent="1"/>
    </xf>
    <xf numFmtId="3" fontId="7" fillId="0" borderId="44" xfId="0" applyNumberFormat="1" applyFont="1" applyBorder="1" applyAlignment="1">
      <alignment horizontal="right" wrapText="1" indent="1"/>
    </xf>
    <xf numFmtId="4" fontId="15" fillId="0" borderId="44" xfId="0" applyNumberFormat="1" applyFont="1" applyBorder="1" applyAlignment="1">
      <alignment horizontal="right" wrapText="1" indent="1"/>
    </xf>
    <xf numFmtId="3" fontId="9" fillId="0" borderId="23" xfId="0" applyNumberFormat="1" applyFont="1" applyBorder="1" applyAlignment="1">
      <alignment horizontal="right" vertical="center" wrapText="1" indent="1"/>
    </xf>
    <xf numFmtId="3" fontId="9" fillId="0" borderId="45" xfId="0" applyNumberFormat="1" applyFont="1" applyBorder="1" applyAlignment="1">
      <alignment horizontal="right" vertical="center" wrapText="1" indent="1"/>
    </xf>
    <xf numFmtId="4" fontId="9" fillId="0" borderId="45" xfId="0" applyNumberFormat="1" applyFont="1" applyBorder="1" applyAlignment="1">
      <alignment horizontal="right" vertical="center" wrapText="1" indent="1"/>
    </xf>
    <xf numFmtId="168" fontId="7" fillId="0" borderId="46" xfId="0" applyNumberFormat="1" applyFont="1" applyBorder="1" applyAlignment="1">
      <alignment horizontal="right" vertical="top" wrapText="1" indent="1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71" fontId="7" fillId="0" borderId="34" xfId="0" applyNumberFormat="1" applyFont="1" applyFill="1" applyBorder="1" applyAlignment="1">
      <alignment horizontal="right" vertical="center" wrapText="1" indent="1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3" fontId="3" fillId="32" borderId="47" xfId="0" applyNumberFormat="1" applyFont="1" applyFill="1" applyBorder="1" applyAlignment="1">
      <alignment horizontal="center" vertical="center" wrapText="1"/>
    </xf>
    <xf numFmtId="3" fontId="3" fillId="32" borderId="48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0" fillId="0" borderId="49" xfId="0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3" fillId="32" borderId="52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32" borderId="53" xfId="0" applyNumberFormat="1" applyFont="1" applyFill="1" applyBorder="1" applyAlignment="1">
      <alignment horizontal="center" vertical="center" wrapText="1"/>
    </xf>
    <xf numFmtId="3" fontId="3" fillId="32" borderId="5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70"/>
  <sheetViews>
    <sheetView tabSelected="1" workbookViewId="0" topLeftCell="A1">
      <selection activeCell="E53" sqref="E53:E54"/>
    </sheetView>
  </sheetViews>
  <sheetFormatPr defaultColWidth="9.140625" defaultRowHeight="12.75"/>
  <cols>
    <col min="1" max="1" width="5.8515625" style="0" customWidth="1"/>
    <col min="2" max="2" width="37.421875" style="0" customWidth="1"/>
    <col min="3" max="3" width="12.57421875" style="0" customWidth="1"/>
    <col min="4" max="4" width="13.421875" style="0" customWidth="1"/>
    <col min="5" max="5" width="15.00390625" style="28" customWidth="1"/>
    <col min="6" max="6" width="10.00390625" style="28" customWidth="1"/>
  </cols>
  <sheetData>
    <row r="2" spans="1:6" ht="12.75" customHeight="1">
      <c r="A2" s="22" t="s">
        <v>12</v>
      </c>
      <c r="B2" s="1"/>
      <c r="D2" s="154" t="s">
        <v>48</v>
      </c>
      <c r="E2" s="154"/>
      <c r="F2" s="154"/>
    </row>
    <row r="3" spans="1:6" ht="45" customHeight="1">
      <c r="A3" s="2"/>
      <c r="B3" s="1"/>
      <c r="E3" s="164"/>
      <c r="F3" s="164"/>
    </row>
    <row r="4" spans="1:6" s="6" customFormat="1" ht="15" customHeight="1">
      <c r="A4" s="165" t="s">
        <v>11</v>
      </c>
      <c r="B4" s="165"/>
      <c r="C4" s="165"/>
      <c r="D4" s="165"/>
      <c r="E4" s="165"/>
      <c r="F4" s="165"/>
    </row>
    <row r="5" spans="1:6" s="6" customFormat="1" ht="17.25" customHeight="1">
      <c r="A5" s="175" t="s">
        <v>30</v>
      </c>
      <c r="B5" s="175"/>
      <c r="C5" s="175"/>
      <c r="D5" s="175"/>
      <c r="E5" s="175"/>
      <c r="F5" s="175"/>
    </row>
    <row r="6" spans="1:6" ht="25.5" customHeight="1" thickBot="1">
      <c r="A6" s="159"/>
      <c r="B6" s="159"/>
      <c r="C6" s="159"/>
      <c r="D6" s="159"/>
      <c r="E6" s="159"/>
      <c r="F6" s="29"/>
    </row>
    <row r="7" spans="1:6" s="3" customFormat="1" ht="20.25" customHeight="1" thickBot="1" thickTop="1">
      <c r="A7" s="160" t="s">
        <v>0</v>
      </c>
      <c r="B7" s="162" t="s">
        <v>1</v>
      </c>
      <c r="C7" s="166" t="s">
        <v>2</v>
      </c>
      <c r="D7" s="167"/>
      <c r="E7" s="155" t="s">
        <v>37</v>
      </c>
      <c r="F7" s="169" t="s">
        <v>49</v>
      </c>
    </row>
    <row r="8" spans="1:6" s="3" customFormat="1" ht="57.75" customHeight="1" thickBot="1">
      <c r="A8" s="161"/>
      <c r="B8" s="163"/>
      <c r="C8" s="70" t="s">
        <v>35</v>
      </c>
      <c r="D8" s="71" t="s">
        <v>36</v>
      </c>
      <c r="E8" s="156"/>
      <c r="F8" s="170"/>
    </row>
    <row r="9" spans="1:6" s="36" customFormat="1" ht="17.25" customHeight="1" thickBot="1" thickTop="1">
      <c r="A9" s="32">
        <v>1</v>
      </c>
      <c r="B9" s="33">
        <v>2</v>
      </c>
      <c r="C9" s="33">
        <v>3</v>
      </c>
      <c r="D9" s="72">
        <v>4</v>
      </c>
      <c r="E9" s="34">
        <v>5</v>
      </c>
      <c r="F9" s="73">
        <v>6</v>
      </c>
    </row>
    <row r="10" spans="1:6" s="21" customFormat="1" ht="24" customHeight="1" thickBot="1" thickTop="1">
      <c r="A10" s="15" t="s">
        <v>3</v>
      </c>
      <c r="B10" s="76" t="s">
        <v>4</v>
      </c>
      <c r="C10" s="79">
        <f>C12+C13</f>
        <v>1051300882</v>
      </c>
      <c r="D10" s="80">
        <f>D12+D13</f>
        <v>1025234892</v>
      </c>
      <c r="E10" s="81">
        <f>E12+E13</f>
        <v>1029867885.08</v>
      </c>
      <c r="F10" s="82">
        <f>E10/D10</f>
        <v>1.0045189576712144</v>
      </c>
    </row>
    <row r="11" spans="1:6" s="9" customFormat="1" ht="14.25" customHeight="1">
      <c r="A11" s="7"/>
      <c r="B11" s="17" t="s">
        <v>31</v>
      </c>
      <c r="C11" s="78"/>
      <c r="D11" s="83"/>
      <c r="E11" s="84"/>
      <c r="F11" s="85"/>
    </row>
    <row r="12" spans="1:6" s="9" customFormat="1" ht="19.5" customHeight="1">
      <c r="A12" s="7"/>
      <c r="B12" s="17" t="s">
        <v>32</v>
      </c>
      <c r="C12" s="78">
        <v>793621738</v>
      </c>
      <c r="D12" s="86">
        <v>833061885</v>
      </c>
      <c r="E12" s="87">
        <v>833583399.25</v>
      </c>
      <c r="F12" s="88">
        <f>E12/D12</f>
        <v>1.0006260210188347</v>
      </c>
    </row>
    <row r="13" spans="1:6" s="9" customFormat="1" ht="19.5" customHeight="1" thickBot="1">
      <c r="A13" s="7"/>
      <c r="B13" s="17" t="s">
        <v>33</v>
      </c>
      <c r="C13" s="78">
        <v>257679144</v>
      </c>
      <c r="D13" s="89">
        <v>192173007</v>
      </c>
      <c r="E13" s="90">
        <v>196284485.83</v>
      </c>
      <c r="F13" s="91">
        <f>E13/D13</f>
        <v>1.0213946739668804</v>
      </c>
    </row>
    <row r="14" spans="1:6" s="21" customFormat="1" ht="23.25" customHeight="1" thickBot="1">
      <c r="A14" s="16" t="s">
        <v>5</v>
      </c>
      <c r="B14" s="75" t="s">
        <v>6</v>
      </c>
      <c r="C14" s="92">
        <f>C16+C17</f>
        <v>1204448056</v>
      </c>
      <c r="D14" s="93">
        <f>D16+D17</f>
        <v>1190327732</v>
      </c>
      <c r="E14" s="94">
        <f>E16+E17</f>
        <v>1129714765.93</v>
      </c>
      <c r="F14" s="95">
        <f>E14/D14</f>
        <v>0.949078758361651</v>
      </c>
    </row>
    <row r="15" spans="1:6" s="21" customFormat="1" ht="14.25" customHeight="1">
      <c r="A15" s="157"/>
      <c r="B15" s="17" t="s">
        <v>31</v>
      </c>
      <c r="C15" s="96"/>
      <c r="D15" s="97"/>
      <c r="E15" s="98"/>
      <c r="F15" s="99"/>
    </row>
    <row r="16" spans="1:6" s="21" customFormat="1" ht="17.25" customHeight="1">
      <c r="A16" s="157"/>
      <c r="B16" s="17" t="s">
        <v>32</v>
      </c>
      <c r="C16" s="100">
        <v>784828463</v>
      </c>
      <c r="D16" s="101">
        <v>830066097</v>
      </c>
      <c r="E16" s="87">
        <v>803263526.84</v>
      </c>
      <c r="F16" s="88">
        <f aca="true" t="shared" si="0" ref="F16:F22">E16/D16</f>
        <v>0.9677103181820472</v>
      </c>
    </row>
    <row r="17" spans="1:6" s="21" customFormat="1" ht="19.5" customHeight="1" thickBot="1">
      <c r="A17" s="158"/>
      <c r="B17" s="42" t="s">
        <v>33</v>
      </c>
      <c r="C17" s="102">
        <v>419619593</v>
      </c>
      <c r="D17" s="103">
        <v>360261635</v>
      </c>
      <c r="E17" s="90">
        <v>326451239.09</v>
      </c>
      <c r="F17" s="104">
        <f t="shared" si="0"/>
        <v>0.9061504400544897</v>
      </c>
    </row>
    <row r="18" spans="1:6" s="149" customFormat="1" ht="24" customHeight="1" thickBot="1">
      <c r="A18" s="147" t="s">
        <v>7</v>
      </c>
      <c r="B18" s="148" t="s">
        <v>24</v>
      </c>
      <c r="C18" s="119">
        <f>C10-C14</f>
        <v>-153147174</v>
      </c>
      <c r="D18" s="120">
        <f>D10-D14</f>
        <v>-165092840</v>
      </c>
      <c r="E18" s="121">
        <f>E10-E14</f>
        <v>-99846880.85000002</v>
      </c>
      <c r="F18" s="150">
        <f t="shared" si="0"/>
        <v>0.6047923147363631</v>
      </c>
    </row>
    <row r="19" spans="1:6" s="21" customFormat="1" ht="21.75" customHeight="1" thickBot="1">
      <c r="A19" s="152" t="s">
        <v>8</v>
      </c>
      <c r="B19" s="74" t="s">
        <v>22</v>
      </c>
      <c r="C19" s="105">
        <f>C20+C24+C27</f>
        <v>239859230</v>
      </c>
      <c r="D19" s="93">
        <f>D20+D24+D27</f>
        <v>251226863</v>
      </c>
      <c r="E19" s="106">
        <f>E20+E24+E27</f>
        <v>247205264.72</v>
      </c>
      <c r="F19" s="107">
        <f t="shared" si="0"/>
        <v>0.9839921645640259</v>
      </c>
    </row>
    <row r="20" spans="1:6" s="9" customFormat="1" ht="14.25" customHeight="1">
      <c r="A20" s="7"/>
      <c r="B20" s="17" t="s">
        <v>43</v>
      </c>
      <c r="C20" s="78">
        <v>164585000</v>
      </c>
      <c r="D20" s="108">
        <v>141620016</v>
      </c>
      <c r="E20" s="109">
        <f>E21+E22</f>
        <v>136493196.4</v>
      </c>
      <c r="F20" s="99">
        <f t="shared" si="0"/>
        <v>0.9637987641520956</v>
      </c>
    </row>
    <row r="21" spans="1:6" s="9" customFormat="1" ht="28.5" customHeight="1">
      <c r="A21" s="7"/>
      <c r="B21" s="17" t="s">
        <v>44</v>
      </c>
      <c r="C21" s="110">
        <v>74253411</v>
      </c>
      <c r="D21" s="111">
        <v>63014538</v>
      </c>
      <c r="E21" s="112">
        <v>58493196.4</v>
      </c>
      <c r="F21" s="113">
        <f t="shared" si="0"/>
        <v>0.9282492303601432</v>
      </c>
    </row>
    <row r="22" spans="1:6" s="9" customFormat="1" ht="17.25" customHeight="1">
      <c r="A22" s="7"/>
      <c r="B22" s="17" t="s">
        <v>45</v>
      </c>
      <c r="C22" s="78">
        <v>90331589</v>
      </c>
      <c r="D22" s="86">
        <v>78605478</v>
      </c>
      <c r="E22" s="87">
        <v>78000000</v>
      </c>
      <c r="F22" s="88">
        <f t="shared" si="0"/>
        <v>0.9922972543974607</v>
      </c>
    </row>
    <row r="23" spans="1:6" s="9" customFormat="1" ht="12.75" customHeight="1">
      <c r="A23" s="7"/>
      <c r="B23" s="26" t="s">
        <v>39</v>
      </c>
      <c r="C23" s="110"/>
      <c r="D23" s="111"/>
      <c r="E23" s="112"/>
      <c r="F23" s="88"/>
    </row>
    <row r="24" spans="1:6" s="9" customFormat="1" ht="40.5" customHeight="1">
      <c r="A24" s="7"/>
      <c r="B24" s="37" t="s">
        <v>34</v>
      </c>
      <c r="C24" s="114">
        <v>10000000</v>
      </c>
      <c r="D24" s="111">
        <v>23472847</v>
      </c>
      <c r="E24" s="112">
        <v>24578068.32</v>
      </c>
      <c r="F24" s="113">
        <f>E24/D24</f>
        <v>1.0470850987952165</v>
      </c>
    </row>
    <row r="25" spans="1:6" s="9" customFormat="1" ht="13.5" customHeight="1" hidden="1">
      <c r="A25" s="7"/>
      <c r="B25" s="26" t="s">
        <v>13</v>
      </c>
      <c r="C25" s="110"/>
      <c r="D25" s="115"/>
      <c r="E25" s="116"/>
      <c r="F25" s="88" t="e">
        <f aca="true" t="shared" si="1" ref="F25:F33">E25/D25*100</f>
        <v>#DIV/0!</v>
      </c>
    </row>
    <row r="26" spans="1:6" s="9" customFormat="1" ht="35.25" customHeight="1" hidden="1">
      <c r="A26" s="7"/>
      <c r="B26" s="18" t="s">
        <v>20</v>
      </c>
      <c r="C26" s="117"/>
      <c r="D26" s="115"/>
      <c r="E26" s="118"/>
      <c r="F26" s="88" t="e">
        <f t="shared" si="1"/>
        <v>#DIV/0!</v>
      </c>
    </row>
    <row r="27" spans="1:48" s="46" customFormat="1" ht="15.75" customHeight="1" thickBot="1">
      <c r="A27" s="45"/>
      <c r="B27" s="41" t="s">
        <v>40</v>
      </c>
      <c r="C27" s="119">
        <v>65274230</v>
      </c>
      <c r="D27" s="120">
        <v>86134000</v>
      </c>
      <c r="E27" s="121">
        <v>86134000</v>
      </c>
      <c r="F27" s="104">
        <f>E27/D27</f>
        <v>1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</row>
    <row r="28" spans="1:48" s="21" customFormat="1" ht="18" customHeight="1" thickBot="1">
      <c r="A28" s="151" t="s">
        <v>9</v>
      </c>
      <c r="B28" s="77" t="s">
        <v>23</v>
      </c>
      <c r="C28" s="122">
        <f>C30+C36</f>
        <v>86712056</v>
      </c>
      <c r="D28" s="123">
        <f>D30+D36</f>
        <v>86134023</v>
      </c>
      <c r="E28" s="124">
        <f>E30+E36</f>
        <v>86134022.63</v>
      </c>
      <c r="F28" s="95">
        <f>E28/D28</f>
        <v>0.9999999957043687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</row>
    <row r="29" spans="1:48" s="9" customFormat="1" ht="15" customHeight="1">
      <c r="A29" s="7"/>
      <c r="B29" s="173" t="s">
        <v>46</v>
      </c>
      <c r="C29" s="78"/>
      <c r="D29" s="83"/>
      <c r="E29" s="125"/>
      <c r="F29" s="8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</row>
    <row r="30" spans="1:6" s="9" customFormat="1" ht="14.25" customHeight="1">
      <c r="A30" s="7"/>
      <c r="B30" s="174"/>
      <c r="C30" s="126">
        <f>C31+C35</f>
        <v>84642714</v>
      </c>
      <c r="D30" s="127">
        <f>D31+D35</f>
        <v>84545803</v>
      </c>
      <c r="E30" s="128">
        <f>E31+E35</f>
        <v>84545802.63</v>
      </c>
      <c r="F30" s="88">
        <f>E30/D30</f>
        <v>0.9999999956236739</v>
      </c>
    </row>
    <row r="31" spans="1:6" s="9" customFormat="1" ht="24.75" customHeight="1">
      <c r="A31" s="7"/>
      <c r="B31" s="17" t="s">
        <v>41</v>
      </c>
      <c r="C31" s="78">
        <v>2247380</v>
      </c>
      <c r="D31" s="86">
        <v>2150469</v>
      </c>
      <c r="E31" s="87">
        <v>2150468.63</v>
      </c>
      <c r="F31" s="88">
        <f>E31/D31</f>
        <v>0.9999998279445088</v>
      </c>
    </row>
    <row r="32" spans="1:6" s="9" customFormat="1" ht="14.25" customHeight="1" hidden="1">
      <c r="A32" s="7"/>
      <c r="B32" s="17" t="s">
        <v>18</v>
      </c>
      <c r="C32" s="78"/>
      <c r="D32" s="86"/>
      <c r="E32" s="129"/>
      <c r="F32" s="88" t="e">
        <f t="shared" si="1"/>
        <v>#DIV/0!</v>
      </c>
    </row>
    <row r="33" spans="1:6" s="9" customFormat="1" ht="14.25" customHeight="1" hidden="1">
      <c r="A33" s="7"/>
      <c r="B33" s="17" t="s">
        <v>17</v>
      </c>
      <c r="C33" s="78"/>
      <c r="D33" s="86"/>
      <c r="E33" s="129"/>
      <c r="F33" s="88" t="e">
        <f t="shared" si="1"/>
        <v>#DIV/0!</v>
      </c>
    </row>
    <row r="34" spans="1:6" s="9" customFormat="1" ht="29.25" customHeight="1">
      <c r="A34" s="7"/>
      <c r="B34" s="40" t="s">
        <v>38</v>
      </c>
      <c r="C34" s="78">
        <v>2247380</v>
      </c>
      <c r="D34" s="86">
        <v>2150469</v>
      </c>
      <c r="E34" s="87">
        <v>2150468.63</v>
      </c>
      <c r="F34" s="88">
        <f>E34/D34</f>
        <v>0.9999998279445088</v>
      </c>
    </row>
    <row r="35" spans="1:6" s="44" customFormat="1" ht="16.5" customHeight="1">
      <c r="A35" s="43"/>
      <c r="B35" s="17" t="s">
        <v>42</v>
      </c>
      <c r="C35" s="130">
        <v>82395334</v>
      </c>
      <c r="D35" s="86">
        <v>82395334</v>
      </c>
      <c r="E35" s="87">
        <v>82395334</v>
      </c>
      <c r="F35" s="88">
        <f>E35/D35</f>
        <v>1</v>
      </c>
    </row>
    <row r="36" spans="1:6" s="9" customFormat="1" ht="17.25" customHeight="1" thickBot="1">
      <c r="A36" s="7"/>
      <c r="B36" s="17" t="s">
        <v>47</v>
      </c>
      <c r="C36" s="78">
        <v>2069342</v>
      </c>
      <c r="D36" s="86">
        <v>1588220</v>
      </c>
      <c r="E36" s="87">
        <v>1588220</v>
      </c>
      <c r="F36" s="131">
        <f>E36/D36</f>
        <v>1</v>
      </c>
    </row>
    <row r="37" spans="1:6" s="9" customFormat="1" ht="14.25" customHeight="1" hidden="1">
      <c r="A37" s="7"/>
      <c r="B37" s="25" t="s">
        <v>29</v>
      </c>
      <c r="C37" s="132"/>
      <c r="D37" s="127"/>
      <c r="E37" s="125"/>
      <c r="F37" s="133" t="e">
        <f aca="true" t="shared" si="2" ref="F37:F46">E37/D37*100</f>
        <v>#DIV/0!</v>
      </c>
    </row>
    <row r="38" spans="1:6" s="9" customFormat="1" ht="14.25" customHeight="1" hidden="1">
      <c r="A38" s="7"/>
      <c r="B38" s="19" t="s">
        <v>25</v>
      </c>
      <c r="C38" s="134"/>
      <c r="D38" s="115"/>
      <c r="E38" s="116"/>
      <c r="F38" s="133" t="e">
        <f t="shared" si="2"/>
        <v>#DIV/0!</v>
      </c>
    </row>
    <row r="39" spans="1:6" s="9" customFormat="1" ht="39" customHeight="1" hidden="1">
      <c r="A39" s="7"/>
      <c r="B39" s="20" t="s">
        <v>19</v>
      </c>
      <c r="C39" s="134"/>
      <c r="D39" s="115"/>
      <c r="E39" s="116"/>
      <c r="F39" s="133" t="e">
        <f t="shared" si="2"/>
        <v>#DIV/0!</v>
      </c>
    </row>
    <row r="40" spans="1:6" s="9" customFormat="1" ht="14.25" customHeight="1" hidden="1">
      <c r="A40" s="7"/>
      <c r="B40" s="12" t="s">
        <v>14</v>
      </c>
      <c r="C40" s="135"/>
      <c r="D40" s="136"/>
      <c r="E40" s="137"/>
      <c r="F40" s="133" t="e">
        <f t="shared" si="2"/>
        <v>#DIV/0!</v>
      </c>
    </row>
    <row r="41" spans="1:6" s="9" customFormat="1" ht="37.5" customHeight="1" hidden="1">
      <c r="A41" s="7"/>
      <c r="B41" s="11" t="s">
        <v>15</v>
      </c>
      <c r="C41" s="138"/>
      <c r="D41" s="139"/>
      <c r="E41" s="118"/>
      <c r="F41" s="133" t="e">
        <f t="shared" si="2"/>
        <v>#DIV/0!</v>
      </c>
    </row>
    <row r="42" spans="1:6" s="9" customFormat="1" ht="16.5" customHeight="1" hidden="1">
      <c r="A42" s="7"/>
      <c r="B42" s="24" t="s">
        <v>26</v>
      </c>
      <c r="C42" s="134"/>
      <c r="D42" s="115"/>
      <c r="E42" s="116"/>
      <c r="F42" s="133" t="e">
        <f t="shared" si="2"/>
        <v>#DIV/0!</v>
      </c>
    </row>
    <row r="43" spans="1:6" s="9" customFormat="1" ht="13.5" customHeight="1" hidden="1">
      <c r="A43" s="7"/>
      <c r="B43" s="8" t="s">
        <v>27</v>
      </c>
      <c r="C43" s="134"/>
      <c r="D43" s="115"/>
      <c r="E43" s="116"/>
      <c r="F43" s="133" t="e">
        <f t="shared" si="2"/>
        <v>#DIV/0!</v>
      </c>
    </row>
    <row r="44" spans="1:6" s="9" customFormat="1" ht="15" customHeight="1" hidden="1">
      <c r="A44" s="7"/>
      <c r="B44" s="8" t="s">
        <v>16</v>
      </c>
      <c r="C44" s="134"/>
      <c r="D44" s="115"/>
      <c r="E44" s="116"/>
      <c r="F44" s="133" t="e">
        <f t="shared" si="2"/>
        <v>#DIV/0!</v>
      </c>
    </row>
    <row r="45" spans="1:6" s="9" customFormat="1" ht="34.5" customHeight="1" hidden="1">
      <c r="A45" s="7"/>
      <c r="B45" s="10" t="s">
        <v>20</v>
      </c>
      <c r="C45" s="134" t="s">
        <v>10</v>
      </c>
      <c r="D45" s="115" t="s">
        <v>10</v>
      </c>
      <c r="E45" s="116" t="s">
        <v>10</v>
      </c>
      <c r="F45" s="133" t="e">
        <f t="shared" si="2"/>
        <v>#VALUE!</v>
      </c>
    </row>
    <row r="46" spans="1:6" s="9" customFormat="1" ht="27" customHeight="1" hidden="1">
      <c r="A46" s="23"/>
      <c r="B46" s="14" t="s">
        <v>21</v>
      </c>
      <c r="C46" s="140" t="s">
        <v>10</v>
      </c>
      <c r="D46" s="141" t="s">
        <v>10</v>
      </c>
      <c r="E46" s="142" t="s">
        <v>10</v>
      </c>
      <c r="F46" s="133" t="e">
        <f t="shared" si="2"/>
        <v>#VALUE!</v>
      </c>
    </row>
    <row r="47" spans="1:6" s="13" customFormat="1" ht="21" customHeight="1" thickBot="1">
      <c r="A47" s="38"/>
      <c r="B47" s="39" t="s">
        <v>28</v>
      </c>
      <c r="C47" s="143" t="s">
        <v>10</v>
      </c>
      <c r="D47" s="144" t="s">
        <v>10</v>
      </c>
      <c r="E47" s="145">
        <f>E18+E19-E28</f>
        <v>61224361.23999998</v>
      </c>
      <c r="F47" s="146"/>
    </row>
    <row r="48" spans="1:6" s="5" customFormat="1" ht="11.25" customHeight="1" thickTop="1">
      <c r="A48" s="4"/>
      <c r="E48" s="27"/>
      <c r="F48" s="27"/>
    </row>
    <row r="49" spans="1:6" s="5" customFormat="1" ht="11.25" customHeight="1">
      <c r="A49" s="171"/>
      <c r="B49" s="171"/>
      <c r="C49" s="171"/>
      <c r="D49" s="171"/>
      <c r="E49" s="171"/>
      <c r="F49" s="171"/>
    </row>
    <row r="50" spans="1:8" s="5" customFormat="1" ht="11.25" customHeight="1">
      <c r="A50" s="47"/>
      <c r="B50" s="48"/>
      <c r="C50" s="48"/>
      <c r="D50" s="48"/>
      <c r="E50" s="49"/>
      <c r="F50" s="49"/>
      <c r="G50" s="48"/>
      <c r="H50" s="48"/>
    </row>
    <row r="51" spans="1:8" s="5" customFormat="1" ht="11.25" customHeight="1">
      <c r="A51" s="47"/>
      <c r="B51" s="48"/>
      <c r="C51" s="48"/>
      <c r="D51" s="48"/>
      <c r="E51" s="49"/>
      <c r="F51" s="49"/>
      <c r="G51" s="48"/>
      <c r="H51" s="48"/>
    </row>
    <row r="52" spans="1:8" s="5" customFormat="1" ht="11.25" customHeight="1">
      <c r="A52" s="47"/>
      <c r="B52" s="48"/>
      <c r="C52" s="48"/>
      <c r="D52" s="48"/>
      <c r="E52" s="49"/>
      <c r="F52" s="49"/>
      <c r="G52" s="48"/>
      <c r="H52" s="48"/>
    </row>
    <row r="53" spans="1:8" s="3" customFormat="1" ht="12" customHeight="1">
      <c r="A53" s="172"/>
      <c r="B53" s="172"/>
      <c r="C53" s="172"/>
      <c r="D53" s="172"/>
      <c r="E53" s="168"/>
      <c r="F53" s="168"/>
      <c r="G53" s="51"/>
      <c r="H53" s="51"/>
    </row>
    <row r="54" spans="1:8" s="3" customFormat="1" ht="36" customHeight="1">
      <c r="A54" s="172"/>
      <c r="B54" s="172"/>
      <c r="C54" s="50"/>
      <c r="D54" s="50"/>
      <c r="E54" s="168"/>
      <c r="F54" s="168"/>
      <c r="G54" s="51"/>
      <c r="H54" s="51"/>
    </row>
    <row r="55" spans="1:8" s="35" customFormat="1" ht="11.25" customHeight="1">
      <c r="A55" s="52"/>
      <c r="B55" s="52"/>
      <c r="C55" s="52"/>
      <c r="D55" s="52"/>
      <c r="E55" s="53"/>
      <c r="F55" s="53"/>
      <c r="G55" s="54"/>
      <c r="H55" s="54"/>
    </row>
    <row r="56" spans="1:8" s="30" customFormat="1" ht="18.75" customHeight="1">
      <c r="A56" s="55"/>
      <c r="B56" s="56"/>
      <c r="C56" s="57"/>
      <c r="D56" s="57"/>
      <c r="E56" s="57"/>
      <c r="F56" s="58"/>
      <c r="G56" s="59"/>
      <c r="H56" s="59"/>
    </row>
    <row r="57" spans="1:8" s="30" customFormat="1" ht="18" customHeight="1">
      <c r="A57" s="55"/>
      <c r="B57" s="56"/>
      <c r="C57" s="57"/>
      <c r="D57" s="57"/>
      <c r="E57" s="57"/>
      <c r="F57" s="58"/>
      <c r="G57" s="59"/>
      <c r="H57" s="59"/>
    </row>
    <row r="58" spans="1:8" s="31" customFormat="1" ht="18.75" customHeight="1">
      <c r="A58" s="60"/>
      <c r="B58" s="61"/>
      <c r="C58" s="62"/>
      <c r="D58" s="62"/>
      <c r="E58" s="62"/>
      <c r="F58" s="63"/>
      <c r="G58" s="64"/>
      <c r="H58" s="64"/>
    </row>
    <row r="59" spans="1:8" s="30" customFormat="1" ht="19.5" customHeight="1">
      <c r="A59" s="55"/>
      <c r="B59" s="56"/>
      <c r="C59" s="57"/>
      <c r="D59" s="57"/>
      <c r="E59" s="57"/>
      <c r="F59" s="58"/>
      <c r="G59" s="59"/>
      <c r="H59" s="59"/>
    </row>
    <row r="60" spans="1:8" s="31" customFormat="1" ht="18.75" customHeight="1">
      <c r="A60" s="60"/>
      <c r="B60" s="61"/>
      <c r="C60" s="62"/>
      <c r="D60" s="62"/>
      <c r="E60" s="62"/>
      <c r="F60" s="63"/>
      <c r="G60" s="64"/>
      <c r="H60" s="64"/>
    </row>
    <row r="61" spans="1:8" s="30" customFormat="1" ht="18.75" customHeight="1">
      <c r="A61" s="55"/>
      <c r="B61" s="56"/>
      <c r="C61" s="57"/>
      <c r="D61" s="57"/>
      <c r="E61" s="57"/>
      <c r="F61" s="58"/>
      <c r="G61" s="59"/>
      <c r="H61" s="59"/>
    </row>
    <row r="62" spans="1:8" s="31" customFormat="1" ht="18.75" customHeight="1">
      <c r="A62" s="60"/>
      <c r="B62" s="61"/>
      <c r="C62" s="62"/>
      <c r="D62" s="62"/>
      <c r="E62" s="62"/>
      <c r="F62" s="63"/>
      <c r="G62" s="64"/>
      <c r="H62" s="64"/>
    </row>
    <row r="63" spans="1:8" s="5" customFormat="1" ht="11.25" customHeight="1">
      <c r="A63" s="47"/>
      <c r="B63" s="48"/>
      <c r="C63" s="48"/>
      <c r="D63" s="48"/>
      <c r="E63" s="49"/>
      <c r="F63" s="49"/>
      <c r="G63" s="48"/>
      <c r="H63" s="48"/>
    </row>
    <row r="64" spans="1:8" s="5" customFormat="1" ht="11.25" customHeight="1">
      <c r="A64" s="47"/>
      <c r="B64" s="48"/>
      <c r="C64" s="48"/>
      <c r="D64" s="48"/>
      <c r="E64" s="49"/>
      <c r="F64" s="49"/>
      <c r="G64" s="48"/>
      <c r="H64" s="48"/>
    </row>
    <row r="65" spans="1:8" s="5" customFormat="1" ht="12.75">
      <c r="A65" s="153"/>
      <c r="B65" s="153"/>
      <c r="C65" s="48"/>
      <c r="D65" s="48"/>
      <c r="E65" s="49"/>
      <c r="F65" s="49"/>
      <c r="G65" s="48"/>
      <c r="H65" s="48"/>
    </row>
    <row r="66" spans="1:8" s="5" customFormat="1" ht="12" customHeight="1">
      <c r="A66" s="153"/>
      <c r="B66" s="153"/>
      <c r="C66" s="48"/>
      <c r="D66" s="48"/>
      <c r="E66" s="49"/>
      <c r="F66" s="49"/>
      <c r="G66" s="48"/>
      <c r="H66" s="48"/>
    </row>
    <row r="67" spans="1:8" s="5" customFormat="1" ht="12.75">
      <c r="A67" s="153"/>
      <c r="B67" s="153"/>
      <c r="C67" s="48"/>
      <c r="D67" s="48"/>
      <c r="E67" s="65"/>
      <c r="F67" s="65"/>
      <c r="G67" s="48"/>
      <c r="H67" s="48"/>
    </row>
    <row r="68" spans="1:8" ht="12.75">
      <c r="A68" s="66"/>
      <c r="B68" s="66"/>
      <c r="C68" s="66"/>
      <c r="D68" s="66"/>
      <c r="E68" s="67"/>
      <c r="F68" s="67"/>
      <c r="G68" s="66"/>
      <c r="H68" s="66"/>
    </row>
    <row r="70" ht="12.75">
      <c r="D70" s="28"/>
    </row>
  </sheetData>
  <sheetProtection/>
  <mergeCells count="21">
    <mergeCell ref="A5:F5"/>
    <mergeCell ref="C7:D7"/>
    <mergeCell ref="E53:E54"/>
    <mergeCell ref="F53:F54"/>
    <mergeCell ref="F7:F8"/>
    <mergeCell ref="A66:B66"/>
    <mergeCell ref="A49:F49"/>
    <mergeCell ref="A53:A54"/>
    <mergeCell ref="B53:B54"/>
    <mergeCell ref="C53:D53"/>
    <mergeCell ref="B29:B30"/>
    <mergeCell ref="A67:B67"/>
    <mergeCell ref="A65:B65"/>
    <mergeCell ref="D2:F2"/>
    <mergeCell ref="E7:E8"/>
    <mergeCell ref="A15:A17"/>
    <mergeCell ref="A6:E6"/>
    <mergeCell ref="A7:A8"/>
    <mergeCell ref="B7:B8"/>
    <mergeCell ref="E3:F3"/>
    <mergeCell ref="A4:F4"/>
  </mergeCells>
  <printOptions/>
  <pageMargins left="0.7086614173228347" right="0.7086614173228347" top="0.7480314960629921" bottom="0.7480314960629921" header="0.31496062992125984" footer="0.31496062992125984"/>
  <pageSetup firstPageNumber="142" useFirstPageNumber="1" fitToHeight="2" horizontalDpi="600" verticalDpi="600" orientation="portrait" paperSize="9" scale="91" r:id="rId1"/>
  <headerFooter alignWithMargins="0">
    <oddFooter>&amp;C&amp;P</oddFooter>
  </headerFooter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2012-03-29T12:07:30Z</cp:lastPrinted>
  <dcterms:created xsi:type="dcterms:W3CDTF">2004-02-16T14:17:29Z</dcterms:created>
  <dcterms:modified xsi:type="dcterms:W3CDTF">2012-03-29T12:07:50Z</dcterms:modified>
  <cp:category/>
  <cp:version/>
  <cp:contentType/>
  <cp:contentStatus/>
</cp:coreProperties>
</file>