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<sst xmlns="http://schemas.openxmlformats.org/spreadsheetml/2006/main" count="60" uniqueCount="44">
  <si>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Lp.</t>
  </si>
  <si>
    <t>w tym:</t>
  </si>
  <si>
    <t>PRZYCHODY</t>
  </si>
  <si>
    <t>w tym dotacja z budżetu</t>
  </si>
  <si>
    <t>wpłata do budżetu</t>
  </si>
  <si>
    <t>przedmiotowa</t>
  </si>
  <si>
    <t>celowa na inwestycje</t>
  </si>
  <si>
    <t xml:space="preserve">ZADANIA </t>
  </si>
  <si>
    <t>GMINY</t>
  </si>
  <si>
    <t>-</t>
  </si>
  <si>
    <t>i Rekreacji</t>
  </si>
  <si>
    <t>2/ Wykonanie</t>
  </si>
  <si>
    <t>Nazwa zakładu budżetowego</t>
  </si>
  <si>
    <t>1/</t>
  </si>
  <si>
    <t>2/</t>
  </si>
  <si>
    <t>MIASTO KIELCE</t>
  </si>
  <si>
    <t>w zł</t>
  </si>
  <si>
    <t>Dział          Rozdz.</t>
  </si>
  <si>
    <t xml:space="preserve"> Sportu</t>
  </si>
  <si>
    <t>3/</t>
  </si>
  <si>
    <t>3/ Wskaźnik wykonania</t>
  </si>
  <si>
    <t>dotacja przedmiotowa</t>
  </si>
  <si>
    <t>plan</t>
  </si>
  <si>
    <t>wykonanie</t>
  </si>
  <si>
    <t xml:space="preserve"> - kwota VAT</t>
  </si>
  <si>
    <t xml:space="preserve"> - kwota netto</t>
  </si>
  <si>
    <t xml:space="preserve"> - kwota  brutto</t>
  </si>
  <si>
    <t>Stan środków obrotowych netto na 01.01.2011 r.</t>
  </si>
  <si>
    <t>Zakład Robót</t>
  </si>
  <si>
    <t>Drogowych</t>
  </si>
  <si>
    <t>przy MZD</t>
  </si>
  <si>
    <t>PRZYCHODY  I  KOSZTY SAMORZĄDOWYCH ZAKŁADÓW  BUDŻETOWYCH</t>
  </si>
  <si>
    <t>KOSZTY</t>
  </si>
  <si>
    <t>koszty na  wynagrodzenia i pochodne od wynagrodzeń</t>
  </si>
  <si>
    <t>koszty na inwestycje</t>
  </si>
  <si>
    <t xml:space="preserve">celowa </t>
  </si>
  <si>
    <t>dotacje celowe na:</t>
  </si>
  <si>
    <t>*</t>
  </si>
  <si>
    <t>**</t>
  </si>
  <si>
    <t>pierwsze wyposażenie w środki obrotowe</t>
  </si>
  <si>
    <t>Miejski Ośrodek Sportu</t>
  </si>
  <si>
    <t>Tabela Nr 13</t>
  </si>
  <si>
    <t>1 /Plan po zmianach na 31.12.2011 r.</t>
  </si>
  <si>
    <t>Stan środków obrotowych netto na 31.12.2011r.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</si>
</sst>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</numFmts>
  <fonts count="5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Cambria"/>
      <family val="1"/>
    </font>
    <font>
      <vertAlign val="superscript"/>
      <sz val="11"/>
      <name val="Cambria"/>
      <family val="1"/>
    </font>
    <font>
      <sz val="9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3" fontId="2" fillId="0" borderId="1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8" fontId="2" fillId="0" borderId="0" xfId="52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3" fontId="2" fillId="0" borderId="18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168" fontId="2" fillId="0" borderId="22" xfId="52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168" fontId="2" fillId="0" borderId="23" xfId="52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168" fontId="11" fillId="0" borderId="0" xfId="52" applyNumberFormat="1" applyFont="1" applyBorder="1" applyAlignment="1">
      <alignment horizontal="right" vertical="top" wrapText="1"/>
    </xf>
    <xf numFmtId="168" fontId="2" fillId="0" borderId="0" xfId="52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3" fontId="5" fillId="0" borderId="32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" fontId="5" fillId="0" borderId="32" xfId="0" applyNumberFormat="1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168" fontId="5" fillId="0" borderId="36" xfId="52" applyNumberFormat="1" applyFont="1" applyFill="1" applyBorder="1" applyAlignment="1">
      <alignment vertical="top" wrapText="1"/>
    </xf>
    <xf numFmtId="168" fontId="5" fillId="0" borderId="36" xfId="52" applyNumberFormat="1" applyFont="1" applyFill="1" applyBorder="1" applyAlignment="1">
      <alignment horizontal="right" vertical="top" wrapText="1"/>
    </xf>
    <xf numFmtId="168" fontId="5" fillId="0" borderId="33" xfId="52" applyNumberFormat="1" applyFont="1" applyFill="1" applyBorder="1" applyAlignment="1">
      <alignment horizontal="right" vertical="top" wrapText="1"/>
    </xf>
    <xf numFmtId="0" fontId="0" fillId="0" borderId="37" xfId="0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 wrapText="1"/>
    </xf>
    <xf numFmtId="3" fontId="2" fillId="0" borderId="41" xfId="0" applyNumberFormat="1" applyFont="1" applyFill="1" applyBorder="1" applyAlignment="1">
      <alignment horizontal="right" vertical="top" wrapText="1"/>
    </xf>
    <xf numFmtId="3" fontId="2" fillId="0" borderId="39" xfId="0" applyNumberFormat="1" applyFont="1" applyFill="1" applyBorder="1" applyAlignment="1">
      <alignment horizontal="right" vertical="top" wrapText="1"/>
    </xf>
    <xf numFmtId="3" fontId="2" fillId="0" borderId="32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32" xfId="0" applyNumberFormat="1" applyFont="1" applyFill="1" applyBorder="1" applyAlignment="1">
      <alignment horizontal="right" vertical="top" wrapText="1"/>
    </xf>
    <xf numFmtId="0" fontId="0" fillId="0" borderId="42" xfId="0" applyFill="1" applyBorder="1" applyAlignment="1">
      <alignment/>
    </xf>
    <xf numFmtId="0" fontId="5" fillId="0" borderId="3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168" fontId="2" fillId="0" borderId="36" xfId="52" applyNumberFormat="1" applyFont="1" applyFill="1" applyBorder="1" applyAlignment="1">
      <alignment horizontal="right" vertical="top" wrapText="1"/>
    </xf>
    <xf numFmtId="168" fontId="2" fillId="0" borderId="33" xfId="52" applyNumberFormat="1" applyFont="1" applyFill="1" applyBorder="1" applyAlignment="1">
      <alignment horizontal="right" vertical="top" wrapText="1"/>
    </xf>
    <xf numFmtId="168" fontId="0" fillId="0" borderId="37" xfId="52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8" fontId="5" fillId="0" borderId="35" xfId="52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168" fontId="2" fillId="0" borderId="35" xfId="52" applyNumberFormat="1" applyFont="1" applyFill="1" applyBorder="1" applyAlignment="1">
      <alignment horizontal="right" vertical="top" wrapText="1"/>
    </xf>
    <xf numFmtId="3" fontId="5" fillId="0" borderId="31" xfId="0" applyNumberFormat="1" applyFont="1" applyFill="1" applyBorder="1" applyAlignment="1">
      <alignment vertical="top" wrapText="1"/>
    </xf>
    <xf numFmtId="4" fontId="5" fillId="0" borderId="31" xfId="0" applyNumberFormat="1" applyFont="1" applyFill="1" applyBorder="1" applyAlignment="1">
      <alignment vertical="top" wrapText="1"/>
    </xf>
    <xf numFmtId="168" fontId="5" fillId="0" borderId="44" xfId="52" applyNumberFormat="1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8" fontId="2" fillId="0" borderId="44" xfId="52" applyNumberFormat="1" applyFont="1" applyFill="1" applyBorder="1" applyAlignment="1">
      <alignment vertical="top" wrapText="1"/>
    </xf>
    <xf numFmtId="3" fontId="2" fillId="0" borderId="45" xfId="0" applyNumberFormat="1" applyFont="1" applyFill="1" applyBorder="1" applyAlignment="1">
      <alignment vertical="top" wrapText="1"/>
    </xf>
    <xf numFmtId="4" fontId="2" fillId="0" borderId="31" xfId="0" applyNumberFormat="1" applyFont="1" applyFill="1" applyBorder="1" applyAlignment="1">
      <alignment vertical="top" wrapText="1"/>
    </xf>
    <xf numFmtId="168" fontId="2" fillId="0" borderId="26" xfId="52" applyNumberFormat="1" applyFont="1" applyFill="1" applyBorder="1" applyAlignment="1">
      <alignment vertical="top" wrapText="1"/>
    </xf>
    <xf numFmtId="168" fontId="2" fillId="0" borderId="27" xfId="52" applyNumberFormat="1" applyFont="1" applyFill="1" applyBorder="1" applyAlignment="1">
      <alignment vertical="top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vertical="top"/>
    </xf>
    <xf numFmtId="168" fontId="2" fillId="0" borderId="0" xfId="52" applyNumberFormat="1" applyFont="1" applyBorder="1" applyAlignment="1">
      <alignment vertical="top" wrapText="1"/>
    </xf>
    <xf numFmtId="0" fontId="2" fillId="0" borderId="4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49" fillId="0" borderId="29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168" fontId="5" fillId="0" borderId="35" xfId="52" applyNumberFormat="1" applyFont="1" applyFill="1" applyBorder="1" applyAlignment="1">
      <alignment vertical="top" wrapText="1"/>
    </xf>
    <xf numFmtId="168" fontId="5" fillId="0" borderId="36" xfId="52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21" xfId="0" applyNumberFormat="1" applyFont="1" applyFill="1" applyBorder="1" applyAlignment="1">
      <alignment horizontal="right" vertical="top" wrapText="1"/>
    </xf>
    <xf numFmtId="3" fontId="2" fillId="0" borderId="4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68" fontId="2" fillId="0" borderId="0" xfId="52" applyNumberFormat="1" applyFont="1" applyFill="1" applyBorder="1" applyAlignment="1">
      <alignment horizontal="center" vertical="top"/>
    </xf>
    <xf numFmtId="168" fontId="2" fillId="0" borderId="0" xfId="52" applyNumberFormat="1" applyFont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168" fontId="2" fillId="0" borderId="26" xfId="52" applyNumberFormat="1" applyFont="1" applyFill="1" applyBorder="1" applyAlignment="1">
      <alignment horizontal="right" vertical="top" wrapText="1"/>
    </xf>
    <xf numFmtId="168" fontId="2" fillId="0" borderId="22" xfId="52" applyNumberFormat="1" applyFont="1" applyFill="1" applyBorder="1" applyAlignment="1">
      <alignment horizontal="right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8" fontId="2" fillId="0" borderId="35" xfId="52" applyNumberFormat="1" applyFont="1" applyFill="1" applyBorder="1" applyAlignment="1">
      <alignment horizontal="right" vertical="top" wrapText="1"/>
    </xf>
    <xf numFmtId="168" fontId="2" fillId="0" borderId="36" xfId="52" applyNumberFormat="1" applyFont="1" applyFill="1" applyBorder="1" applyAlignment="1">
      <alignment horizontal="right" vertical="top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Layout" workbookViewId="0" topLeftCell="C4">
      <selection activeCell="N24" sqref="N24"/>
    </sheetView>
  </sheetViews>
  <sheetFormatPr defaultColWidth="9.140625" defaultRowHeight="12.75"/>
  <cols>
    <col min="1" max="1" width="3.7109375" style="0" customWidth="1"/>
    <col min="2" max="2" width="26.7109375" style="0" customWidth="1"/>
    <col min="3" max="3" width="6.57421875" style="0" customWidth="1"/>
    <col min="4" max="4" width="13.57421875" style="0" customWidth="1"/>
    <col min="5" max="5" width="3.421875" style="0" customWidth="1"/>
    <col min="6" max="6" width="14.421875" style="0" customWidth="1"/>
    <col min="7" max="7" width="11.8515625" style="0" customWidth="1"/>
    <col min="8" max="8" width="2.421875" style="33" customWidth="1"/>
    <col min="9" max="9" width="12.7109375" style="0" customWidth="1"/>
    <col min="10" max="10" width="2.7109375" style="0" customWidth="1"/>
    <col min="11" max="11" width="14.7109375" style="0" customWidth="1"/>
    <col min="12" max="12" width="14.00390625" style="0" customWidth="1"/>
    <col min="13" max="13" width="14.140625" style="0" customWidth="1"/>
    <col min="14" max="14" width="11.421875" style="0" customWidth="1"/>
    <col min="15" max="15" width="13.8515625" style="0" customWidth="1"/>
    <col min="16" max="16" width="11.00390625" style="0" customWidth="1"/>
  </cols>
  <sheetData>
    <row r="1" spans="1:15" ht="15">
      <c r="A1" s="11" t="s">
        <v>15</v>
      </c>
      <c r="N1" s="200" t="s">
        <v>41</v>
      </c>
      <c r="O1" s="200"/>
    </row>
    <row r="2" spans="1:16" ht="19.5" customHeight="1">
      <c r="A2" s="204" t="s">
        <v>31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4.2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customHeight="1" thickBot="1">
      <c r="A4" s="38"/>
      <c r="B4" s="38"/>
      <c r="C4" s="38"/>
      <c r="D4" s="38"/>
      <c r="E4" s="38"/>
      <c r="F4" s="38"/>
      <c r="G4" s="38"/>
      <c r="H4" s="39"/>
      <c r="I4" s="38"/>
      <c r="J4" s="38"/>
      <c r="K4" s="38"/>
      <c r="L4" s="38"/>
      <c r="M4" s="38"/>
      <c r="N4" s="38"/>
      <c r="O4" s="40" t="s">
        <v>16</v>
      </c>
      <c r="P4" s="38"/>
    </row>
    <row r="5" spans="1:16" s="2" customFormat="1" ht="22.5" customHeight="1" thickTop="1">
      <c r="A5" s="186" t="s">
        <v>0</v>
      </c>
      <c r="B5" s="191" t="s">
        <v>12</v>
      </c>
      <c r="C5" s="191" t="s">
        <v>17</v>
      </c>
      <c r="D5" s="191" t="s">
        <v>27</v>
      </c>
      <c r="E5" s="194" t="s">
        <v>2</v>
      </c>
      <c r="F5" s="195"/>
      <c r="G5" s="155" t="s">
        <v>3</v>
      </c>
      <c r="H5" s="156"/>
      <c r="I5" s="156"/>
      <c r="J5" s="157"/>
      <c r="K5" s="181" t="s">
        <v>32</v>
      </c>
      <c r="L5" s="201" t="s">
        <v>1</v>
      </c>
      <c r="M5" s="202"/>
      <c r="N5" s="202"/>
      <c r="O5" s="205" t="s">
        <v>43</v>
      </c>
      <c r="P5" s="41"/>
    </row>
    <row r="6" spans="1:16" s="2" customFormat="1" ht="10.5" customHeight="1">
      <c r="A6" s="187"/>
      <c r="B6" s="192"/>
      <c r="C6" s="192"/>
      <c r="D6" s="192"/>
      <c r="E6" s="196"/>
      <c r="F6" s="197"/>
      <c r="G6" s="158"/>
      <c r="H6" s="159"/>
      <c r="I6" s="159"/>
      <c r="J6" s="160"/>
      <c r="K6" s="182"/>
      <c r="L6" s="141" t="s">
        <v>33</v>
      </c>
      <c r="M6" s="208" t="s">
        <v>34</v>
      </c>
      <c r="N6" s="208" t="s">
        <v>4</v>
      </c>
      <c r="O6" s="206"/>
      <c r="P6" s="41"/>
    </row>
    <row r="7" spans="1:16" s="2" customFormat="1" ht="40.5" customHeight="1" thickBot="1">
      <c r="A7" s="188"/>
      <c r="B7" s="193"/>
      <c r="C7" s="193"/>
      <c r="D7" s="193"/>
      <c r="E7" s="198"/>
      <c r="F7" s="199"/>
      <c r="G7" s="209" t="s">
        <v>5</v>
      </c>
      <c r="H7" s="210"/>
      <c r="I7" s="124" t="s">
        <v>35</v>
      </c>
      <c r="J7" s="125"/>
      <c r="K7" s="183"/>
      <c r="L7" s="142"/>
      <c r="M7" s="193"/>
      <c r="N7" s="193"/>
      <c r="O7" s="207"/>
      <c r="P7" s="41"/>
    </row>
    <row r="8" spans="1:16" ht="14.25" thickBot="1" thickTop="1">
      <c r="A8" s="42">
        <v>1</v>
      </c>
      <c r="B8" s="43">
        <v>2</v>
      </c>
      <c r="C8" s="43">
        <v>3</v>
      </c>
      <c r="D8" s="44">
        <v>4</v>
      </c>
      <c r="E8" s="143">
        <v>5</v>
      </c>
      <c r="F8" s="144"/>
      <c r="G8" s="143">
        <v>6</v>
      </c>
      <c r="H8" s="144"/>
      <c r="I8" s="45">
        <v>7</v>
      </c>
      <c r="J8" s="46"/>
      <c r="K8" s="47">
        <v>8</v>
      </c>
      <c r="L8" s="43">
        <v>9</v>
      </c>
      <c r="M8" s="43">
        <v>10</v>
      </c>
      <c r="N8" s="43">
        <v>11</v>
      </c>
      <c r="O8" s="48">
        <v>12</v>
      </c>
      <c r="P8" s="38"/>
    </row>
    <row r="9" spans="1:16" ht="9" customHeight="1" thickTop="1">
      <c r="A9" s="49"/>
      <c r="B9" s="50"/>
      <c r="C9" s="51"/>
      <c r="D9" s="52"/>
      <c r="E9" s="53"/>
      <c r="F9" s="54"/>
      <c r="G9" s="164"/>
      <c r="H9" s="165"/>
      <c r="I9" s="55"/>
      <c r="J9" s="56"/>
      <c r="K9" s="57"/>
      <c r="L9" s="58"/>
      <c r="M9" s="58"/>
      <c r="N9" s="161" t="s">
        <v>9</v>
      </c>
      <c r="O9" s="59"/>
      <c r="P9" s="38"/>
    </row>
    <row r="10" spans="1:16" ht="14.25">
      <c r="A10" s="177"/>
      <c r="B10" s="60" t="s">
        <v>7</v>
      </c>
      <c r="C10" s="179"/>
      <c r="D10" s="61">
        <f>+D13+D16</f>
        <v>-1285853</v>
      </c>
      <c r="E10" s="62" t="s">
        <v>13</v>
      </c>
      <c r="F10" s="63">
        <f>F13+F16</f>
        <v>31451005</v>
      </c>
      <c r="G10" s="184">
        <f>G13+G16</f>
        <v>7695600</v>
      </c>
      <c r="H10" s="185"/>
      <c r="I10" s="112">
        <f>I16+I13</f>
        <v>2810382</v>
      </c>
      <c r="J10" s="114"/>
      <c r="K10" s="64">
        <f>K13+K16</f>
        <v>30155526</v>
      </c>
      <c r="L10" s="65">
        <f>L13+L16</f>
        <v>10886184</v>
      </c>
      <c r="M10" s="65">
        <f>M13+M16</f>
        <v>2942800</v>
      </c>
      <c r="N10" s="162"/>
      <c r="O10" s="66">
        <f>O13+O16</f>
        <v>9626</v>
      </c>
      <c r="P10" s="38"/>
    </row>
    <row r="11" spans="1:16" ht="14.25">
      <c r="A11" s="177"/>
      <c r="B11" s="60" t="s">
        <v>8</v>
      </c>
      <c r="C11" s="179"/>
      <c r="D11" s="67">
        <f>+D14+D17</f>
        <v>-628525.2300000001</v>
      </c>
      <c r="E11" s="62" t="s">
        <v>14</v>
      </c>
      <c r="F11" s="68">
        <f>F14+F17</f>
        <v>22021686.39</v>
      </c>
      <c r="G11" s="171">
        <f>+G14+G17</f>
        <v>7695600</v>
      </c>
      <c r="H11" s="172"/>
      <c r="I11" s="111">
        <f>I17+I14</f>
        <v>2670237.75</v>
      </c>
      <c r="J11" s="115"/>
      <c r="K11" s="69">
        <f>K14+K17</f>
        <v>26406495.35</v>
      </c>
      <c r="L11" s="70">
        <f>L14+L17</f>
        <v>9810015.18</v>
      </c>
      <c r="M11" s="70">
        <f>M17+M14</f>
        <v>2558076.54</v>
      </c>
      <c r="N11" s="162"/>
      <c r="O11" s="71">
        <f>O14+O17</f>
        <v>-610478.49</v>
      </c>
      <c r="P11" s="38"/>
    </row>
    <row r="12" spans="1:16" ht="12.75" customHeight="1" thickBot="1">
      <c r="A12" s="178"/>
      <c r="B12" s="72"/>
      <c r="C12" s="180"/>
      <c r="D12" s="73"/>
      <c r="E12" s="74" t="s">
        <v>19</v>
      </c>
      <c r="F12" s="75">
        <f aca="true" t="shared" si="0" ref="F12:M12">F11/F10</f>
        <v>0.700190228897296</v>
      </c>
      <c r="G12" s="139">
        <f t="shared" si="0"/>
        <v>1</v>
      </c>
      <c r="H12" s="140"/>
      <c r="I12" s="110">
        <f>I11/I10</f>
        <v>0.9501333804443667</v>
      </c>
      <c r="J12" s="116"/>
      <c r="K12" s="76">
        <f t="shared" si="0"/>
        <v>0.8756768278556972</v>
      </c>
      <c r="L12" s="77">
        <f t="shared" si="0"/>
        <v>0.9011436128582798</v>
      </c>
      <c r="M12" s="77">
        <f t="shared" si="0"/>
        <v>0.8692661886638575</v>
      </c>
      <c r="N12" s="163"/>
      <c r="O12" s="78" t="s">
        <v>9</v>
      </c>
      <c r="P12" s="38"/>
    </row>
    <row r="13" spans="1:16" ht="18" customHeight="1">
      <c r="A13" s="79"/>
      <c r="B13" s="80" t="s">
        <v>28</v>
      </c>
      <c r="C13" s="81"/>
      <c r="D13" s="82">
        <v>0</v>
      </c>
      <c r="E13" s="83" t="s">
        <v>13</v>
      </c>
      <c r="F13" s="84">
        <v>4605382</v>
      </c>
      <c r="G13" s="149">
        <v>0</v>
      </c>
      <c r="H13" s="150"/>
      <c r="I13" s="117">
        <v>605382</v>
      </c>
      <c r="J13" s="128" t="s">
        <v>37</v>
      </c>
      <c r="K13" s="84">
        <v>4595856</v>
      </c>
      <c r="L13" s="85">
        <v>1867160</v>
      </c>
      <c r="M13" s="85">
        <v>440000</v>
      </c>
      <c r="N13" s="175" t="s">
        <v>9</v>
      </c>
      <c r="O13" s="86">
        <f>D13+F13-K13</f>
        <v>9526</v>
      </c>
      <c r="P13" s="38"/>
    </row>
    <row r="14" spans="1:16" ht="18" customHeight="1">
      <c r="A14" s="49">
        <v>1</v>
      </c>
      <c r="B14" s="60" t="s">
        <v>29</v>
      </c>
      <c r="C14" s="50">
        <v>600</v>
      </c>
      <c r="D14" s="87">
        <v>657427.36</v>
      </c>
      <c r="E14" s="88" t="s">
        <v>14</v>
      </c>
      <c r="F14" s="29">
        <v>3413995.77</v>
      </c>
      <c r="G14" s="151">
        <v>0</v>
      </c>
      <c r="H14" s="152"/>
      <c r="I14" s="118">
        <v>605382</v>
      </c>
      <c r="J14" s="129" t="s">
        <v>37</v>
      </c>
      <c r="K14" s="29">
        <v>3378534.43</v>
      </c>
      <c r="L14" s="31">
        <v>1670129.85</v>
      </c>
      <c r="M14" s="31">
        <v>361900</v>
      </c>
      <c r="N14" s="169"/>
      <c r="O14" s="89">
        <v>234992.44</v>
      </c>
      <c r="P14" s="38"/>
    </row>
    <row r="15" spans="1:16" ht="18" customHeight="1" thickBot="1">
      <c r="A15" s="90"/>
      <c r="B15" s="91" t="s">
        <v>30</v>
      </c>
      <c r="C15" s="92">
        <v>60016</v>
      </c>
      <c r="D15" s="73"/>
      <c r="E15" s="93" t="s">
        <v>19</v>
      </c>
      <c r="F15" s="94">
        <f>F14/F13</f>
        <v>0.7413056658492173</v>
      </c>
      <c r="G15" s="189" t="s">
        <v>9</v>
      </c>
      <c r="H15" s="190"/>
      <c r="I15" s="113">
        <f>I14/I13</f>
        <v>1</v>
      </c>
      <c r="J15" s="119"/>
      <c r="K15" s="94">
        <f>K14/K13</f>
        <v>0.7351262593954206</v>
      </c>
      <c r="L15" s="95">
        <f>L14/L13</f>
        <v>0.8944760224083635</v>
      </c>
      <c r="M15" s="95">
        <f>M14/M13</f>
        <v>0.8225</v>
      </c>
      <c r="N15" s="176"/>
      <c r="O15" s="96" t="s">
        <v>9</v>
      </c>
      <c r="P15" s="38"/>
    </row>
    <row r="16" spans="1:16" ht="18" customHeight="1">
      <c r="A16" s="97"/>
      <c r="B16" s="60" t="s">
        <v>40</v>
      </c>
      <c r="C16" s="50"/>
      <c r="D16" s="98">
        <v>-1285853</v>
      </c>
      <c r="E16" s="88" t="s">
        <v>13</v>
      </c>
      <c r="F16" s="3">
        <v>26845623</v>
      </c>
      <c r="G16" s="149">
        <v>7695600</v>
      </c>
      <c r="H16" s="150"/>
      <c r="I16" s="26">
        <v>2205000</v>
      </c>
      <c r="J16" s="120" t="s">
        <v>38</v>
      </c>
      <c r="K16" s="3">
        <v>25559670</v>
      </c>
      <c r="L16" s="30">
        <v>9019024</v>
      </c>
      <c r="M16" s="30">
        <v>2502800</v>
      </c>
      <c r="N16" s="169" t="s">
        <v>9</v>
      </c>
      <c r="O16" s="86">
        <f>D16+F16-K16</f>
        <v>100</v>
      </c>
      <c r="P16" s="38"/>
    </row>
    <row r="17" spans="1:16" s="138" customFormat="1" ht="18" customHeight="1">
      <c r="A17" s="135">
        <v>2</v>
      </c>
      <c r="B17" s="136" t="s">
        <v>18</v>
      </c>
      <c r="C17" s="50">
        <v>926</v>
      </c>
      <c r="D17" s="87">
        <v>-1285952.59</v>
      </c>
      <c r="E17" s="99" t="s">
        <v>14</v>
      </c>
      <c r="F17" s="29">
        <v>18607690.62</v>
      </c>
      <c r="G17" s="151">
        <v>7695600</v>
      </c>
      <c r="H17" s="152"/>
      <c r="I17" s="27">
        <v>2064855.75</v>
      </c>
      <c r="J17" s="121" t="s">
        <v>38</v>
      </c>
      <c r="K17" s="29">
        <v>23027960.92</v>
      </c>
      <c r="L17" s="31">
        <v>8139885.33</v>
      </c>
      <c r="M17" s="31">
        <v>2196176.54</v>
      </c>
      <c r="N17" s="169"/>
      <c r="O17" s="89">
        <v>-845470.93</v>
      </c>
      <c r="P17" s="137"/>
    </row>
    <row r="18" spans="1:16" ht="18.75" customHeight="1" thickBot="1">
      <c r="A18" s="100"/>
      <c r="B18" s="101" t="s">
        <v>10</v>
      </c>
      <c r="C18" s="102">
        <v>92604</v>
      </c>
      <c r="D18" s="103"/>
      <c r="E18" s="104" t="s">
        <v>19</v>
      </c>
      <c r="F18" s="28">
        <f aca="true" t="shared" si="1" ref="F18:M18">F17/F16</f>
        <v>0.6931368521415949</v>
      </c>
      <c r="G18" s="173">
        <f t="shared" si="1"/>
        <v>1</v>
      </c>
      <c r="H18" s="174"/>
      <c r="I18" s="122">
        <f t="shared" si="1"/>
        <v>0.9364425170068027</v>
      </c>
      <c r="J18" s="123"/>
      <c r="K18" s="28">
        <f t="shared" si="1"/>
        <v>0.9009490701562266</v>
      </c>
      <c r="L18" s="32">
        <f t="shared" si="1"/>
        <v>0.9025239682253867</v>
      </c>
      <c r="M18" s="32">
        <f t="shared" si="1"/>
        <v>0.8774878296308135</v>
      </c>
      <c r="N18" s="170"/>
      <c r="O18" s="105" t="s">
        <v>9</v>
      </c>
      <c r="P18" s="38"/>
    </row>
    <row r="19" spans="1:16" ht="18" customHeight="1" thickTop="1">
      <c r="A19" s="106"/>
      <c r="B19" s="107"/>
      <c r="C19" s="108"/>
      <c r="D19" s="106"/>
      <c r="E19" s="108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</row>
    <row r="20" spans="1:16" ht="18" customHeight="1">
      <c r="A20" s="106"/>
      <c r="B20" s="107"/>
      <c r="C20" s="108"/>
      <c r="D20" s="106"/>
      <c r="E20" s="153" t="s">
        <v>36</v>
      </c>
      <c r="F20" s="153"/>
      <c r="G20" s="126"/>
      <c r="H20" s="35"/>
      <c r="I20" s="35"/>
      <c r="J20" s="35"/>
      <c r="K20" s="35"/>
      <c r="L20" s="35"/>
      <c r="M20" s="35"/>
      <c r="N20" s="36"/>
      <c r="O20" s="37"/>
      <c r="P20" s="38"/>
    </row>
    <row r="21" spans="1:15" ht="18" customHeight="1">
      <c r="A21" s="5"/>
      <c r="B21" s="6"/>
      <c r="C21" s="7"/>
      <c r="D21" s="5"/>
      <c r="E21" s="9" t="s">
        <v>37</v>
      </c>
      <c r="F21" s="154" t="s">
        <v>39</v>
      </c>
      <c r="G21" s="154"/>
      <c r="H21" s="154"/>
      <c r="I21" s="154"/>
      <c r="J21" s="127"/>
      <c r="K21" s="127"/>
      <c r="L21" s="35"/>
      <c r="M21" s="35"/>
      <c r="N21" s="36"/>
      <c r="O21" s="37"/>
    </row>
    <row r="22" spans="1:15" ht="18" customHeight="1">
      <c r="A22" s="5"/>
      <c r="B22" s="6"/>
      <c r="C22" s="7"/>
      <c r="D22" s="5"/>
      <c r="E22" s="130" t="s">
        <v>38</v>
      </c>
      <c r="F22" s="154" t="s">
        <v>6</v>
      </c>
      <c r="G22" s="154"/>
      <c r="H22" s="127"/>
      <c r="I22" s="127"/>
      <c r="J22" s="127"/>
      <c r="K22" s="127"/>
      <c r="L22" s="35"/>
      <c r="M22" s="35"/>
      <c r="N22" s="36"/>
      <c r="O22" s="37"/>
    </row>
    <row r="23" spans="1:15" ht="18" customHeight="1">
      <c r="A23" s="5"/>
      <c r="B23" s="6"/>
      <c r="C23" s="7"/>
      <c r="D23" s="5"/>
      <c r="E23" s="7"/>
      <c r="F23" s="8"/>
      <c r="G23" s="8"/>
      <c r="H23" s="34"/>
      <c r="I23" s="8"/>
      <c r="J23" s="8"/>
      <c r="K23" s="8"/>
      <c r="L23" s="8"/>
      <c r="M23" s="8"/>
      <c r="N23" s="9"/>
      <c r="O23" s="10"/>
    </row>
    <row r="24" spans="1:11" ht="14.25">
      <c r="A24" s="1" t="s">
        <v>42</v>
      </c>
      <c r="E24" s="166" t="s">
        <v>21</v>
      </c>
      <c r="F24" s="167"/>
      <c r="G24" s="167"/>
      <c r="H24" s="168"/>
      <c r="I24" s="21" t="s">
        <v>22</v>
      </c>
      <c r="J24" s="22"/>
      <c r="K24" s="17" t="s">
        <v>23</v>
      </c>
    </row>
    <row r="25" spans="1:17" ht="16.5" customHeight="1">
      <c r="A25" s="1" t="s">
        <v>11</v>
      </c>
      <c r="E25" s="12" t="s">
        <v>26</v>
      </c>
      <c r="F25" s="131"/>
      <c r="G25" s="131"/>
      <c r="H25" s="132"/>
      <c r="I25" s="23">
        <v>7695600</v>
      </c>
      <c r="J25" s="24"/>
      <c r="K25" s="25">
        <v>7695600</v>
      </c>
      <c r="L25" s="4"/>
      <c r="M25" s="4"/>
      <c r="N25" s="4"/>
      <c r="O25" s="4"/>
      <c r="P25" s="4"/>
      <c r="Q25" s="4"/>
    </row>
    <row r="26" spans="1:16" ht="18.75" customHeight="1">
      <c r="A26" s="1" t="s">
        <v>20</v>
      </c>
      <c r="E26" s="145" t="s">
        <v>24</v>
      </c>
      <c r="F26" s="146"/>
      <c r="G26" s="146"/>
      <c r="H26" s="133"/>
      <c r="I26" s="20">
        <f>I25-I27</f>
        <v>570044</v>
      </c>
      <c r="J26" s="15"/>
      <c r="K26" s="18">
        <f>K25-K27</f>
        <v>570044.4100000001</v>
      </c>
      <c r="P26" s="109"/>
    </row>
    <row r="27" spans="5:11" ht="19.5" customHeight="1">
      <c r="E27" s="147" t="s">
        <v>25</v>
      </c>
      <c r="F27" s="148"/>
      <c r="G27" s="13"/>
      <c r="H27" s="134"/>
      <c r="I27" s="16">
        <v>7125556</v>
      </c>
      <c r="J27" s="14"/>
      <c r="K27" s="19">
        <v>7125555.59</v>
      </c>
    </row>
  </sheetData>
  <sheetProtection/>
  <mergeCells count="40">
    <mergeCell ref="N1:O1"/>
    <mergeCell ref="L5:N5"/>
    <mergeCell ref="A3:P3"/>
    <mergeCell ref="A2:P2"/>
    <mergeCell ref="C5:C7"/>
    <mergeCell ref="O5:O7"/>
    <mergeCell ref="M6:M7"/>
    <mergeCell ref="G7:H7"/>
    <mergeCell ref="N6:N7"/>
    <mergeCell ref="A10:A12"/>
    <mergeCell ref="C10:C12"/>
    <mergeCell ref="K5:K7"/>
    <mergeCell ref="G10:H10"/>
    <mergeCell ref="A5:A7"/>
    <mergeCell ref="G15:H15"/>
    <mergeCell ref="D5:D7"/>
    <mergeCell ref="B5:B7"/>
    <mergeCell ref="E8:F8"/>
    <mergeCell ref="E5:F7"/>
    <mergeCell ref="G5:J6"/>
    <mergeCell ref="N9:N12"/>
    <mergeCell ref="G9:H9"/>
    <mergeCell ref="E24:H24"/>
    <mergeCell ref="G17:H17"/>
    <mergeCell ref="G16:H16"/>
    <mergeCell ref="N16:N18"/>
    <mergeCell ref="G11:H11"/>
    <mergeCell ref="G18:H18"/>
    <mergeCell ref="N13:N15"/>
    <mergeCell ref="G12:H12"/>
    <mergeCell ref="L6:L7"/>
    <mergeCell ref="G8:H8"/>
    <mergeCell ref="E26:G26"/>
    <mergeCell ref="E27:F27"/>
    <mergeCell ref="G13:H13"/>
    <mergeCell ref="G14:H14"/>
    <mergeCell ref="E20:F20"/>
    <mergeCell ref="F21:I21"/>
    <mergeCell ref="F22:G22"/>
  </mergeCells>
  <printOptions horizontalCentered="1"/>
  <pageMargins left="0.35433070866141736" right="0.1968503937007874" top="0.7086614173228347" bottom="0.4330708661417323" header="0.31496062992125984" footer="0.1968503937007874"/>
  <pageSetup firstPageNumber="288" useFirstPageNumber="1" fitToHeight="1" fitToWidth="1" horizontalDpi="600" verticalDpi="600" orientation="landscape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2012-03-30T11:35:26Z</cp:lastPrinted>
  <dcterms:created xsi:type="dcterms:W3CDTF">2004-02-24T08:56:51Z</dcterms:created>
  <dcterms:modified xsi:type="dcterms:W3CDTF">2012-03-30T11:49:37Z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37590360</vt:i4>
  </property>
  <property fmtid="{D5CDD505-2E9C-101B-9397-08002B2CF9AE}" pid="3" name="_EmailSubject">
    <vt:lpwstr>tabelki</vt:lpwstr>
  </property>
  <property fmtid="{D5CDD505-2E9C-101B-9397-08002B2CF9AE}" pid="4" name="_AuthorEmail">
    <vt:lpwstr>ewa.wypych@um.kielce.pl</vt:lpwstr>
  </property>
  <property fmtid="{D5CDD505-2E9C-101B-9397-08002B2CF9AE}" pid="5" name="_AuthorEmailDisplayName">
    <vt:lpwstr>Ewa Wypych</vt:lpwstr>
  </property>
  <property fmtid="{D5CDD505-2E9C-101B-9397-08002B2CF9AE}" pid="6" name="_ReviewingToolsShownOnce">
    <vt:lpwstr/>
  </property>
</Properties>
</file>