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'Arkusz1'!$A$2:$F$39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<sst xmlns="http://schemas.openxmlformats.org/spreadsheetml/2006/main" count="43" uniqueCount="31">
  <si>
    <t>Lp.</t>
  </si>
  <si>
    <t>Podmiot otrzymujący dotację</t>
  </si>
  <si>
    <t>przedmiotowa</t>
  </si>
  <si>
    <t>podmiotowa</t>
  </si>
  <si>
    <t>Ogółem</t>
  </si>
  <si>
    <t>OGÓŁEM</t>
  </si>
  <si>
    <t>A. ZADANIA  GMINY</t>
  </si>
  <si>
    <t>I. Zadania własne</t>
  </si>
  <si>
    <t xml:space="preserve">1. </t>
  </si>
  <si>
    <t>2.</t>
  </si>
  <si>
    <t>B. ZADANIA  POWIATU</t>
  </si>
  <si>
    <t>1.</t>
  </si>
  <si>
    <t xml:space="preserve">* dotacje celowe na:     </t>
  </si>
  <si>
    <t>ZBIORCZE  ZESTAWIENIE</t>
  </si>
  <si>
    <t>MIASTO KIELCE</t>
  </si>
  <si>
    <t>w zł</t>
  </si>
  <si>
    <t>II. Zadania z zakresu administracji rządowej zlecone Gminie ustawami</t>
  </si>
  <si>
    <t>celowa*/                      (na inwestycje          i inne)</t>
  </si>
  <si>
    <t>II. Zadania realizowane przez Powiat na podstawie porozumień między jednostkami samorządu terytorialnego</t>
  </si>
  <si>
    <t>III. Zadania realizowane przez Powiat na podstawie porozumień z organami administracji rządowej</t>
  </si>
  <si>
    <t>Jednostki sektora finansów publicznych</t>
  </si>
  <si>
    <t>Jednostki spoza sektora finansów publicznych</t>
  </si>
  <si>
    <t xml:space="preserve"> - inwestycje       </t>
  </si>
  <si>
    <t xml:space="preserve"> - inne               </t>
  </si>
  <si>
    <t>Dotacje</t>
  </si>
  <si>
    <t>DOTACJI  UDZIELONYCH  Z  BUDŻETU  MIASTA</t>
  </si>
  <si>
    <t>Razem</t>
  </si>
  <si>
    <t>Tabela Nr 18</t>
  </si>
  <si>
    <t>III. Zadania z zakresu administracji rządowej zlecone Powiatowi ustawami</t>
  </si>
  <si>
    <t xml:space="preserve"> -pierwsze wyposażenie w środki obrotowe</t>
  </si>
  <si>
    <t>IV. Zadania realizowane przez Powiat na podstawie porozumień z organami administracji rządowej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</si>
</sst>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\ &quot;zł&quot;;[Red]\-#,##0.0\ &quot;zł&quot;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3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center" wrapText="1"/>
    </xf>
    <xf numFmtId="4" fontId="39" fillId="0" borderId="0" xfId="0" applyNumberFormat="1" applyFont="1" applyFill="1" applyBorder="1" applyAlignment="1">
      <alignment horizontal="right" wrapText="1"/>
    </xf>
    <xf numFmtId="4" fontId="39" fillId="0" borderId="0" xfId="0" applyNumberFormat="1" applyFont="1" applyBorder="1" applyAlignment="1">
      <alignment horizontal="right" wrapText="1"/>
    </xf>
    <xf numFmtId="4" fontId="39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41" fillId="0" borderId="11" xfId="0" applyFont="1" applyBorder="1" applyAlignment="1">
      <alignment vertical="center" wrapText="1"/>
    </xf>
    <xf numFmtId="4" fontId="41" fillId="0" borderId="11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40" fillId="0" borderId="11" xfId="0" applyFont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41" fillId="0" borderId="12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right" vertical="top" wrapText="1"/>
    </xf>
    <xf numFmtId="0" fontId="40" fillId="0" borderId="12" xfId="0" applyFont="1" applyBorder="1" applyAlignment="1">
      <alignment horizontal="right" vertical="top" wrapText="1"/>
    </xf>
    <xf numFmtId="0" fontId="41" fillId="0" borderId="18" xfId="0" applyFont="1" applyBorder="1" applyAlignment="1">
      <alignment horizontal="center" vertical="top" wrapText="1"/>
    </xf>
    <xf numFmtId="4" fontId="41" fillId="0" borderId="11" xfId="0" applyNumberFormat="1" applyFont="1" applyFill="1" applyBorder="1" applyAlignment="1">
      <alignment horizontal="right" wrapText="1"/>
    </xf>
    <xf numFmtId="4" fontId="41" fillId="0" borderId="12" xfId="0" applyNumberFormat="1" applyFont="1" applyFill="1" applyBorder="1" applyAlignment="1">
      <alignment horizontal="right" wrapText="1"/>
    </xf>
    <xf numFmtId="4" fontId="40" fillId="0" borderId="12" xfId="0" applyNumberFormat="1" applyFont="1" applyFill="1" applyBorder="1" applyAlignment="1">
      <alignment horizontal="right" vertical="top" wrapText="1"/>
    </xf>
    <xf numFmtId="0" fontId="40" fillId="0" borderId="18" xfId="0" applyFont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0" fillId="0" borderId="20" xfId="0" applyFont="1" applyBorder="1" applyAlignment="1">
      <alignment vertical="top" wrapText="1"/>
    </xf>
    <xf numFmtId="0" fontId="41" fillId="0" borderId="20" xfId="0" applyFont="1" applyBorder="1" applyAlignment="1">
      <alignment vertical="center" wrapText="1"/>
    </xf>
    <xf numFmtId="4" fontId="41" fillId="0" borderId="12" xfId="0" applyNumberFormat="1" applyFont="1" applyBorder="1" applyAlignment="1">
      <alignment horizontal="right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vertical="center" wrapText="1"/>
    </xf>
    <xf numFmtId="4" fontId="40" fillId="0" borderId="23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4" fontId="40" fillId="0" borderId="0" xfId="0" applyNumberFormat="1" applyFont="1" applyFill="1" applyAlignment="1">
      <alignment horizontal="right"/>
    </xf>
    <xf numFmtId="0" fontId="40" fillId="0" borderId="0" xfId="0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right" wrapText="1"/>
    </xf>
    <xf numFmtId="0" fontId="41" fillId="0" borderId="0" xfId="0" applyFont="1" applyAlignment="1">
      <alignment wrapText="1"/>
    </xf>
    <xf numFmtId="4" fontId="40" fillId="0" borderId="25" xfId="0" applyNumberFormat="1" applyFont="1" applyFill="1" applyBorder="1" applyAlignment="1">
      <alignment horizontal="right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workbookViewId="0" topLeftCell="A1">
      <selection activeCell="Q49" sqref="Q49"/>
    </sheetView>
  </sheetViews>
  <sheetFormatPr defaultColWidth="9.140625" defaultRowHeight="12.75"/>
  <cols>
    <col min="1" max="1" width="4.57421875" style="1" customWidth="1"/>
    <col min="2" max="2" width="37.57421875" style="5" customWidth="1"/>
    <col min="3" max="5" width="12.28125" style="2" bestFit="1" customWidth="1"/>
    <col min="6" max="6" width="12.28125" style="3" bestFit="1" customWidth="1"/>
    <col min="7" max="7" width="12.7109375" style="1" hidden="1" customWidth="1"/>
    <col min="8" max="8" width="14.140625" style="1" customWidth="1"/>
    <col min="9" max="16384" width="9.140625" style="1" customWidth="1"/>
  </cols>
  <sheetData>
    <row r="2" spans="1:6" ht="12.75">
      <c r="A2" s="23" t="s">
        <v>14</v>
      </c>
      <c r="B2" s="24"/>
      <c r="C2" s="25"/>
      <c r="D2" s="25"/>
      <c r="E2" s="25"/>
      <c r="F2" s="26" t="s">
        <v>27</v>
      </c>
    </row>
    <row r="3" spans="1:6" ht="19.5" customHeight="1">
      <c r="A3" s="69" t="s">
        <v>13</v>
      </c>
      <c r="B3" s="69"/>
      <c r="C3" s="69"/>
      <c r="D3" s="69"/>
      <c r="E3" s="69"/>
      <c r="F3" s="69"/>
    </row>
    <row r="4" spans="1:6" ht="18" customHeight="1">
      <c r="A4" s="70" t="s">
        <v>25</v>
      </c>
      <c r="B4" s="70"/>
      <c r="C4" s="70"/>
      <c r="D4" s="70"/>
      <c r="E4" s="70"/>
      <c r="F4" s="70"/>
    </row>
    <row r="5" spans="1:6" ht="6" customHeight="1">
      <c r="A5" s="27"/>
      <c r="B5" s="28"/>
      <c r="C5" s="29"/>
      <c r="D5" s="29"/>
      <c r="E5" s="29"/>
      <c r="F5" s="29"/>
    </row>
    <row r="6" spans="1:6" s="4" customFormat="1" ht="6.75" customHeight="1" thickBot="1">
      <c r="A6" s="27"/>
      <c r="B6" s="28"/>
      <c r="C6" s="30"/>
      <c r="D6" s="30"/>
      <c r="E6" s="30"/>
      <c r="F6" s="31" t="s">
        <v>15</v>
      </c>
    </row>
    <row r="7" spans="1:8" s="5" customFormat="1" ht="13.5" thickTop="1">
      <c r="A7" s="71" t="s">
        <v>0</v>
      </c>
      <c r="B7" s="73" t="s">
        <v>1</v>
      </c>
      <c r="C7" s="75" t="s">
        <v>24</v>
      </c>
      <c r="D7" s="76"/>
      <c r="E7" s="76"/>
      <c r="F7" s="77"/>
      <c r="H7" s="6"/>
    </row>
    <row r="8" spans="1:8" s="5" customFormat="1" ht="39" thickBot="1">
      <c r="A8" s="72"/>
      <c r="B8" s="74"/>
      <c r="C8" s="32" t="s">
        <v>2</v>
      </c>
      <c r="D8" s="32" t="s">
        <v>3</v>
      </c>
      <c r="E8" s="32" t="s">
        <v>17</v>
      </c>
      <c r="F8" s="33" t="s">
        <v>4</v>
      </c>
      <c r="H8" s="6"/>
    </row>
    <row r="9" spans="1:8" ht="14.25" thickBot="1" thickTop="1">
      <c r="A9" s="34">
        <v>1</v>
      </c>
      <c r="B9" s="35">
        <v>2</v>
      </c>
      <c r="C9" s="36">
        <v>3</v>
      </c>
      <c r="D9" s="36">
        <v>4</v>
      </c>
      <c r="E9" s="36">
        <v>5</v>
      </c>
      <c r="F9" s="37">
        <v>6</v>
      </c>
      <c r="H9" s="7"/>
    </row>
    <row r="10" spans="1:8" s="4" customFormat="1" ht="12" customHeight="1" thickTop="1">
      <c r="A10" s="38"/>
      <c r="B10" s="39"/>
      <c r="C10" s="40"/>
      <c r="D10" s="40"/>
      <c r="E10" s="40"/>
      <c r="F10" s="41"/>
      <c r="H10" s="7"/>
    </row>
    <row r="11" spans="1:8" ht="22.5" customHeight="1">
      <c r="A11" s="42"/>
      <c r="B11" s="17" t="s">
        <v>5</v>
      </c>
      <c r="C11" s="43">
        <f>SUM(C20,C12)</f>
        <v>7895600</v>
      </c>
      <c r="D11" s="43">
        <f>SUM(D20,D12)</f>
        <v>60417386.25</v>
      </c>
      <c r="E11" s="43">
        <f>SUM(E20,E12)</f>
        <v>24124301.54</v>
      </c>
      <c r="F11" s="44">
        <f>SUM(F20,F12)</f>
        <v>92437287.78999999</v>
      </c>
      <c r="G11" s="8">
        <f>C11+D11+E11</f>
        <v>92437287.78999999</v>
      </c>
      <c r="H11" s="9"/>
    </row>
    <row r="12" spans="1:8" ht="21" customHeight="1">
      <c r="A12" s="42"/>
      <c r="B12" s="17" t="s">
        <v>6</v>
      </c>
      <c r="C12" s="43">
        <f>C17+C14</f>
        <v>7895600</v>
      </c>
      <c r="D12" s="43">
        <f>D17+D14</f>
        <v>31145526.07</v>
      </c>
      <c r="E12" s="43">
        <f>E17+E14</f>
        <v>19704329.35</v>
      </c>
      <c r="F12" s="44">
        <f>F17+F14</f>
        <v>58745455.42</v>
      </c>
      <c r="H12" s="9"/>
    </row>
    <row r="13" spans="1:8" ht="6.75" customHeight="1">
      <c r="A13" s="42"/>
      <c r="B13" s="17"/>
      <c r="C13" s="43"/>
      <c r="D13" s="43"/>
      <c r="E13" s="43"/>
      <c r="F13" s="44"/>
      <c r="H13" s="9"/>
    </row>
    <row r="14" spans="1:8" ht="33" customHeight="1">
      <c r="A14" s="42"/>
      <c r="B14" s="17" t="s">
        <v>7</v>
      </c>
      <c r="C14" s="18">
        <f>SUM(C15:C16)</f>
        <v>7895600</v>
      </c>
      <c r="D14" s="18">
        <f>SUM(D15:D16)</f>
        <v>31145526.07</v>
      </c>
      <c r="E14" s="18">
        <f>SUM(E15:E16)</f>
        <v>19513817.35</v>
      </c>
      <c r="F14" s="19">
        <f aca="true" t="shared" si="0" ref="F14:F27">SUM(C14:E14)</f>
        <v>58554943.42</v>
      </c>
      <c r="H14" s="9"/>
    </row>
    <row r="15" spans="1:8" s="5" customFormat="1" ht="21" customHeight="1">
      <c r="A15" s="38" t="s">
        <v>8</v>
      </c>
      <c r="B15" s="20" t="s">
        <v>20</v>
      </c>
      <c r="C15" s="21">
        <v>7695600</v>
      </c>
      <c r="D15" s="21">
        <v>14099707</v>
      </c>
      <c r="E15" s="21">
        <v>13156122.66</v>
      </c>
      <c r="F15" s="45">
        <f t="shared" si="0"/>
        <v>34951429.66</v>
      </c>
      <c r="H15" s="10"/>
    </row>
    <row r="16" spans="1:8" s="5" customFormat="1" ht="27.75" customHeight="1">
      <c r="A16" s="38" t="s">
        <v>9</v>
      </c>
      <c r="B16" s="20" t="s">
        <v>21</v>
      </c>
      <c r="C16" s="21">
        <v>200000</v>
      </c>
      <c r="D16" s="21">
        <v>17045819.07</v>
      </c>
      <c r="E16" s="21">
        <v>6357694.69</v>
      </c>
      <c r="F16" s="45">
        <f t="shared" si="0"/>
        <v>23603513.76</v>
      </c>
      <c r="H16" s="10"/>
    </row>
    <row r="17" spans="1:8" ht="38.25" customHeight="1">
      <c r="A17" s="48"/>
      <c r="B17" s="17" t="s">
        <v>16</v>
      </c>
      <c r="C17" s="18">
        <f>SUM(C18)</f>
        <v>0</v>
      </c>
      <c r="D17" s="18">
        <f>SUM(D18)</f>
        <v>0</v>
      </c>
      <c r="E17" s="18">
        <f>SUM(E18)</f>
        <v>190512</v>
      </c>
      <c r="F17" s="19">
        <f t="shared" si="0"/>
        <v>190512</v>
      </c>
      <c r="H17" s="9"/>
    </row>
    <row r="18" spans="1:8" ht="23.25" customHeight="1">
      <c r="A18" s="38" t="s">
        <v>11</v>
      </c>
      <c r="B18" s="20" t="s">
        <v>21</v>
      </c>
      <c r="C18" s="21"/>
      <c r="D18" s="21"/>
      <c r="E18" s="21">
        <v>190512</v>
      </c>
      <c r="F18" s="45">
        <f t="shared" si="0"/>
        <v>190512</v>
      </c>
      <c r="H18" s="9"/>
    </row>
    <row r="19" spans="1:8" ht="8.25" customHeight="1">
      <c r="A19" s="46"/>
      <c r="B19" s="49"/>
      <c r="C19" s="47"/>
      <c r="D19" s="47"/>
      <c r="E19" s="47"/>
      <c r="F19" s="19"/>
      <c r="H19" s="9"/>
    </row>
    <row r="20" spans="1:8" ht="18.75" customHeight="1">
      <c r="A20" s="50"/>
      <c r="B20" s="17" t="s">
        <v>10</v>
      </c>
      <c r="C20" s="18">
        <f>SUM(C26,C22,C28,C31)</f>
        <v>0</v>
      </c>
      <c r="D20" s="18">
        <f>SUM(D26,D22,D28,D31)</f>
        <v>29271860.18</v>
      </c>
      <c r="E20" s="18">
        <f>SUM(E26,E22,E28,E31)</f>
        <v>4419972.1899999995</v>
      </c>
      <c r="F20" s="19">
        <f>SUM(F26,F22,F28,F31)</f>
        <v>33691832.37</v>
      </c>
      <c r="G20" s="8" t="e">
        <f>F22+#REF!</f>
        <v>#REF!</v>
      </c>
      <c r="H20" s="9"/>
    </row>
    <row r="21" spans="1:8" ht="11.25" customHeight="1">
      <c r="A21" s="50"/>
      <c r="B21" s="17"/>
      <c r="C21" s="18"/>
      <c r="D21" s="18"/>
      <c r="E21" s="18"/>
      <c r="F21" s="19"/>
      <c r="H21" s="9"/>
    </row>
    <row r="22" spans="1:8" ht="24.75" customHeight="1">
      <c r="A22" s="51"/>
      <c r="B22" s="17" t="s">
        <v>7</v>
      </c>
      <c r="C22" s="18">
        <f>SUM(C23:C24)</f>
        <v>0</v>
      </c>
      <c r="D22" s="18">
        <f>SUM(D23:D24)</f>
        <v>29234860.18</v>
      </c>
      <c r="E22" s="18">
        <f>SUM(E23:E24)</f>
        <v>4367550.59</v>
      </c>
      <c r="F22" s="19">
        <f>SUM(F23:F24)</f>
        <v>33602410.769999996</v>
      </c>
      <c r="H22" s="9"/>
    </row>
    <row r="23" spans="1:8" ht="21.75" customHeight="1">
      <c r="A23" s="38" t="s">
        <v>11</v>
      </c>
      <c r="B23" s="20" t="s">
        <v>20</v>
      </c>
      <c r="C23" s="21"/>
      <c r="D23" s="21">
        <v>6498060</v>
      </c>
      <c r="E23" s="21">
        <v>901615.59</v>
      </c>
      <c r="F23" s="22">
        <f t="shared" si="0"/>
        <v>7399675.59</v>
      </c>
      <c r="H23" s="9"/>
    </row>
    <row r="24" spans="1:8" ht="15" customHeight="1">
      <c r="A24" s="38" t="s">
        <v>9</v>
      </c>
      <c r="B24" s="20" t="s">
        <v>21</v>
      </c>
      <c r="C24" s="21"/>
      <c r="D24" s="21">
        <v>22736800.18</v>
      </c>
      <c r="E24" s="21">
        <v>3465935</v>
      </c>
      <c r="F24" s="22">
        <f t="shared" si="0"/>
        <v>26202735.18</v>
      </c>
      <c r="H24" s="9"/>
    </row>
    <row r="25" spans="1:8" ht="12" customHeight="1">
      <c r="A25" s="50"/>
      <c r="B25" s="52"/>
      <c r="C25" s="18"/>
      <c r="D25" s="18"/>
      <c r="E25" s="18"/>
      <c r="F25" s="19"/>
      <c r="H25" s="9"/>
    </row>
    <row r="26" spans="1:8" ht="51" customHeight="1">
      <c r="A26" s="46"/>
      <c r="B26" s="53" t="s">
        <v>18</v>
      </c>
      <c r="C26" s="18">
        <f>SUM(C27)</f>
        <v>0</v>
      </c>
      <c r="D26" s="18">
        <f>SUM(D27)</f>
        <v>37000</v>
      </c>
      <c r="E26" s="18">
        <f>SUM(E27)</f>
        <v>0</v>
      </c>
      <c r="F26" s="19">
        <f t="shared" si="0"/>
        <v>37000</v>
      </c>
      <c r="H26" s="9"/>
    </row>
    <row r="27" spans="1:8" ht="28.5" customHeight="1">
      <c r="A27" s="38" t="s">
        <v>11</v>
      </c>
      <c r="B27" s="54" t="s">
        <v>20</v>
      </c>
      <c r="C27" s="21"/>
      <c r="D27" s="21">
        <v>37000</v>
      </c>
      <c r="E27" s="21"/>
      <c r="F27" s="22">
        <f t="shared" si="0"/>
        <v>37000</v>
      </c>
      <c r="H27" s="9"/>
    </row>
    <row r="28" spans="1:8" ht="40.5" customHeight="1">
      <c r="A28" s="46"/>
      <c r="B28" s="53" t="s">
        <v>28</v>
      </c>
      <c r="C28" s="18">
        <f>SUM(C29)</f>
        <v>0</v>
      </c>
      <c r="D28" s="18">
        <f>SUM(D29)</f>
        <v>0</v>
      </c>
      <c r="E28" s="18">
        <f>SUM(E29)</f>
        <v>33421.6</v>
      </c>
      <c r="F28" s="19">
        <f>SUM(C28:E28)</f>
        <v>33421.6</v>
      </c>
      <c r="H28" s="9"/>
    </row>
    <row r="29" spans="1:8" ht="23.25" customHeight="1">
      <c r="A29" s="38" t="s">
        <v>11</v>
      </c>
      <c r="B29" s="54" t="s">
        <v>21</v>
      </c>
      <c r="C29" s="21"/>
      <c r="D29" s="21"/>
      <c r="E29" s="21">
        <v>33421.6</v>
      </c>
      <c r="F29" s="22">
        <f>SUM(C29:E29)</f>
        <v>33421.6</v>
      </c>
      <c r="H29" s="9"/>
    </row>
    <row r="30" spans="1:8" ht="38.25" hidden="1">
      <c r="A30" s="46"/>
      <c r="B30" s="55" t="s">
        <v>19</v>
      </c>
      <c r="C30" s="18"/>
      <c r="D30" s="18" t="e">
        <f>#REF!</f>
        <v>#REF!</v>
      </c>
      <c r="E30" s="18" t="e">
        <f>#REF!</f>
        <v>#REF!</v>
      </c>
      <c r="F30" s="56" t="e">
        <f>SUM(C30:E30)</f>
        <v>#REF!</v>
      </c>
      <c r="H30" s="9"/>
    </row>
    <row r="31" spans="1:8" ht="52.5" customHeight="1">
      <c r="A31" s="46"/>
      <c r="B31" s="53" t="s">
        <v>30</v>
      </c>
      <c r="C31" s="18">
        <f>SUM(C32)</f>
        <v>0</v>
      </c>
      <c r="D31" s="18">
        <f>SUM(D32)</f>
        <v>0</v>
      </c>
      <c r="E31" s="18">
        <f>SUM(E32)</f>
        <v>19000</v>
      </c>
      <c r="F31" s="19">
        <f>SUM(C31:E31)</f>
        <v>19000</v>
      </c>
      <c r="H31" s="9"/>
    </row>
    <row r="32" spans="1:8" ht="18" customHeight="1">
      <c r="A32" s="38" t="s">
        <v>11</v>
      </c>
      <c r="B32" s="54" t="s">
        <v>21</v>
      </c>
      <c r="C32" s="21"/>
      <c r="D32" s="21"/>
      <c r="E32" s="21">
        <v>19000</v>
      </c>
      <c r="F32" s="22">
        <f>SUM(C32:E32)</f>
        <v>19000</v>
      </c>
      <c r="H32" s="9"/>
    </row>
    <row r="33" spans="1:8" ht="15" customHeight="1" thickBot="1">
      <c r="A33" s="57"/>
      <c r="B33" s="58"/>
      <c r="C33" s="59"/>
      <c r="D33" s="59"/>
      <c r="E33" s="59"/>
      <c r="F33" s="60"/>
      <c r="H33" s="9"/>
    </row>
    <row r="34" spans="1:8" ht="11.25" customHeight="1" thickTop="1">
      <c r="A34" s="11"/>
      <c r="B34" s="12"/>
      <c r="C34" s="13"/>
      <c r="D34" s="13"/>
      <c r="E34" s="13"/>
      <c r="F34" s="14"/>
      <c r="H34" s="15"/>
    </row>
    <row r="35" spans="1:8" ht="13.5" customHeight="1">
      <c r="A35" s="11"/>
      <c r="B35" s="23" t="s">
        <v>12</v>
      </c>
      <c r="C35" s="25"/>
      <c r="D35" s="13"/>
      <c r="E35" s="13"/>
      <c r="F35" s="14"/>
      <c r="H35" s="15"/>
    </row>
    <row r="36" spans="1:8" ht="17.25" customHeight="1">
      <c r="A36" s="63"/>
      <c r="B36" s="61" t="s">
        <v>22</v>
      </c>
      <c r="C36" s="62">
        <v>13125985.77</v>
      </c>
      <c r="D36" s="64"/>
      <c r="E36" s="13"/>
      <c r="F36" s="14"/>
      <c r="H36" s="15"/>
    </row>
    <row r="37" spans="1:4" ht="12" customHeight="1">
      <c r="A37" s="23"/>
      <c r="B37" s="65" t="s">
        <v>29</v>
      </c>
      <c r="C37" s="16">
        <v>605382</v>
      </c>
      <c r="D37" s="25"/>
    </row>
    <row r="38" spans="1:4" ht="14.25" customHeight="1">
      <c r="A38" s="23"/>
      <c r="B38" s="61" t="s">
        <v>23</v>
      </c>
      <c r="C38" s="66">
        <f>SUM(E11-C36-C37)</f>
        <v>10392933.77</v>
      </c>
      <c r="D38" s="25"/>
    </row>
    <row r="39" spans="1:4" ht="12.75">
      <c r="A39" s="23"/>
      <c r="B39" s="67" t="s">
        <v>26</v>
      </c>
      <c r="C39" s="68">
        <v>24124301.54</v>
      </c>
      <c r="D39" s="25"/>
    </row>
  </sheetData>
  <sheetProtection/>
  <mergeCells count="5">
    <mergeCell ref="A3:F3"/>
    <mergeCell ref="A4:F4"/>
    <mergeCell ref="A7:A8"/>
    <mergeCell ref="B7:B8"/>
    <mergeCell ref="C7:F7"/>
  </mergeCells>
  <printOptions horizontalCentered="1"/>
  <pageMargins left="0.5511811023622047" right="0.5511811023622047" top="0.4330708661417323" bottom="0.3937007874015748" header="0.35433070866141736" footer="0.1968503937007874"/>
  <pageSetup firstPageNumber="3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Zakład Obsługi Urzędu Miasta</dc:creator>
  <cp:keywords/>
  <dc:description/>
  <cp:lastModifiedBy>Ewa Wypych</cp:lastModifiedBy>
  <cp:lastPrinted>2012-03-29T12:44:28Z</cp:lastPrinted>
  <dcterms:created xsi:type="dcterms:W3CDTF">2004-02-24T08:41:18Z</dcterms:created>
  <dcterms:modified xsi:type="dcterms:W3CDTF">2012-03-29T12:45:22Z</dcterms:modified>
  <cp:category/>
  <cp:version/>
  <cp:contentType/>
  <cp:contentStatus/>
</cp:coreProperties>
</file>