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tabRatio="301" activeTab="0"/>
  </bookViews>
  <sheets>
    <sheet name="Załącznik 9" sheetId="1" r:id="rId1"/>
  </sheets>
  <definedNames>
    <definedName name="_xlnm.Print_Area" localSheetId="0">'Załącznik 9'!$A$1:$J$65</definedName>
    <definedName name="_xlnm.Print_Titles" localSheetId="0">'Załącznik 9'!$7:$8</definedName>
  </definedNames>
  <calcPr fullCalcOnLoad="1"/>
</workbook>
</file>

<file path=xl/sharedStrings.xml><?xml version="1.0" encoding="utf-8"?>
<sst xmlns="http://schemas.openxmlformats.org/spreadsheetml/2006/main" count="92" uniqueCount="50">
  <si>
    <t>Lp.</t>
  </si>
  <si>
    <t>Projekt</t>
  </si>
  <si>
    <t>Program:</t>
  </si>
  <si>
    <t>Priorytet:</t>
  </si>
  <si>
    <t>Działanie:</t>
  </si>
  <si>
    <t>Projekt:</t>
  </si>
  <si>
    <t>Ogółem wydatki:</t>
  </si>
  <si>
    <t xml:space="preserve">Wydatki na programy i projekty realizowane ze środków </t>
  </si>
  <si>
    <t>Dział</t>
  </si>
  <si>
    <t>Rozdział</t>
  </si>
  <si>
    <t>(1)</t>
  </si>
  <si>
    <t>(2)</t>
  </si>
  <si>
    <t>(3)</t>
  </si>
  <si>
    <t>(4)</t>
  </si>
  <si>
    <t>(5)</t>
  </si>
  <si>
    <t>(6)</t>
  </si>
  <si>
    <t>(7)</t>
  </si>
  <si>
    <t>(8)</t>
  </si>
  <si>
    <t>A</t>
  </si>
  <si>
    <t>I.</t>
  </si>
  <si>
    <t>1.</t>
  </si>
  <si>
    <t>Miasto  Kielce</t>
  </si>
  <si>
    <t>w zł</t>
  </si>
  <si>
    <t>%               7:6</t>
  </si>
  <si>
    <t>Program Operacyjny Kapitał Ludzki</t>
  </si>
  <si>
    <t>- środki wymienione w art. 5 ust. 1 pkt 2 i 3 u.f.p.</t>
  </si>
  <si>
    <t>Priorytet IX: Rozwój wykształcenia i kompetencji w regionach</t>
  </si>
  <si>
    <t>II.</t>
  </si>
  <si>
    <t>- kredyty, pożyczki, obligacje</t>
  </si>
  <si>
    <t>pochodzących z budżetu Unii Europejskiej oraz innych źródeł zagranicznych, niepodlegających zwrotowi</t>
  </si>
  <si>
    <t>Wydział Edukacji, Kultury i Sportu</t>
  </si>
  <si>
    <t>Wartość projektu:</t>
  </si>
  <si>
    <t>- środki inne</t>
  </si>
  <si>
    <t>Wydatki bieżące ogółem:</t>
  </si>
  <si>
    <t>Wydatki inwestycyjne ogółem:</t>
  </si>
  <si>
    <t>- środki własne Miasta</t>
  </si>
  <si>
    <t xml:space="preserve">edukacyjnych świadczonych w systemie oświaty </t>
  </si>
  <si>
    <t xml:space="preserve">Działanie 9.1: Wyrównywanie szans edukacyjnych i zapewnienie wysokiej jakości usług </t>
  </si>
  <si>
    <t>Źródło finansowania</t>
  </si>
  <si>
    <t xml:space="preserve">"Indywidualizacja nauczania i wychowania klas I - III szkół podstawowych </t>
  </si>
  <si>
    <t>w Gminie Kielce"</t>
  </si>
  <si>
    <t>Planowane wydatki                      po zmianach                          na 31.12.2011r.</t>
  </si>
  <si>
    <t>Wydatki                       na dzień           31.12.2011r.</t>
  </si>
  <si>
    <t>PROGRAM UCZENIE SIĘ PRZEZ CAŁE ŻYCIE</t>
  </si>
  <si>
    <t>COMENIUS</t>
  </si>
  <si>
    <t>"Wizyta przygotowawcza"</t>
  </si>
  <si>
    <t>Partnerski Projekt Comeniusa</t>
  </si>
  <si>
    <t>Działanie 9.2: Podniesienie atrakcyjności i jakości szkolnictwa zawodowego</t>
  </si>
  <si>
    <t>"Nowoczesny budowlaniec"</t>
  </si>
  <si>
    <t>Tabela Nr 8</t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</si>
</sst>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_ ;\-#,##0\ "/>
    <numFmt numFmtId="169" formatCode="[$-415]d\ mmmm\ yyyy"/>
    <numFmt numFmtId="170" formatCode="#,##0.0"/>
    <numFmt numFmtId="171" formatCode="#,##0.000"/>
    <numFmt numFmtId="172" formatCode="#,##0.0000"/>
    <numFmt numFmtId="173" formatCode="#,##0.00000"/>
    <numFmt numFmtId="174" formatCode="#,##0.000000"/>
    <numFmt numFmtId="175" formatCode="#,##0.0000000"/>
    <numFmt numFmtId="176" formatCode="#,##0.00000000"/>
    <numFmt numFmtId="177" formatCode="#,##0.000000000"/>
    <numFmt numFmtId="178" formatCode="#,##0.0000000000"/>
    <numFmt numFmtId="179" formatCode="#,##0.00000000000"/>
    <numFmt numFmtId="180" formatCode="#,##0.000000000000"/>
    <numFmt numFmtId="181" formatCode="#,##0.0000000000000"/>
    <numFmt numFmtId="182" formatCode="#,##0.00000000000000"/>
    <numFmt numFmtId="183" formatCode="#,##0.000000000000000"/>
    <numFmt numFmtId="184" formatCode="#,##0.0000000000000000"/>
    <numFmt numFmtId="185" formatCode="#,##0.00000000000000000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b/>
      <i/>
      <sz val="7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92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170" fontId="8" fillId="0" borderId="12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49" fontId="8" fillId="0" borderId="14" xfId="0" applyNumberFormat="1" applyFont="1" applyBorder="1" applyAlignment="1">
      <alignment vertical="center"/>
    </xf>
    <xf numFmtId="4" fontId="8" fillId="0" borderId="14" xfId="0" applyNumberFormat="1" applyFont="1" applyFill="1" applyBorder="1" applyAlignment="1">
      <alignment vertical="center"/>
    </xf>
    <xf numFmtId="170" fontId="8" fillId="0" borderId="14" xfId="0" applyNumberFormat="1" applyFont="1" applyBorder="1" applyAlignment="1">
      <alignment horizontal="center" vertical="center"/>
    </xf>
    <xf numFmtId="0" fontId="8" fillId="0" borderId="16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170" fontId="8" fillId="0" borderId="17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4" fontId="8" fillId="0" borderId="0" xfId="0" applyNumberFormat="1" applyFont="1" applyAlignment="1">
      <alignment vertical="center"/>
    </xf>
    <xf numFmtId="0" fontId="8" fillId="0" borderId="0" xfId="0" applyFont="1" applyAlignment="1">
      <alignment horizontal="right" vertical="center"/>
    </xf>
    <xf numFmtId="4" fontId="9" fillId="0" borderId="0" xfId="0" applyNumberFormat="1" applyFont="1" applyAlignment="1">
      <alignment vertical="center"/>
    </xf>
    <xf numFmtId="4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8" fillId="33" borderId="12" xfId="0" applyNumberFormat="1" applyFont="1" applyFill="1" applyBorder="1" applyAlignment="1">
      <alignment horizontal="center" vertical="center"/>
    </xf>
    <xf numFmtId="49" fontId="8" fillId="33" borderId="11" xfId="0" applyNumberFormat="1" applyFont="1" applyFill="1" applyBorder="1" applyAlignment="1">
      <alignment horizontal="center" vertical="center"/>
    </xf>
    <xf numFmtId="49" fontId="8" fillId="33" borderId="18" xfId="0" applyNumberFormat="1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vertical="center"/>
    </xf>
    <xf numFmtId="4" fontId="9" fillId="33" borderId="14" xfId="0" applyNumberFormat="1" applyFont="1" applyFill="1" applyBorder="1" applyAlignment="1">
      <alignment vertical="center"/>
    </xf>
    <xf numFmtId="170" fontId="9" fillId="33" borderId="14" xfId="0" applyNumberFormat="1" applyFont="1" applyFill="1" applyBorder="1" applyAlignment="1">
      <alignment horizontal="center" vertical="center"/>
    </xf>
    <xf numFmtId="4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8" fillId="33" borderId="13" xfId="0" applyFont="1" applyFill="1" applyBorder="1" applyAlignment="1">
      <alignment vertical="center"/>
    </xf>
    <xf numFmtId="0" fontId="8" fillId="33" borderId="15" xfId="0" applyFont="1" applyFill="1" applyBorder="1" applyAlignment="1">
      <alignment vertical="center"/>
    </xf>
    <xf numFmtId="49" fontId="8" fillId="33" borderId="13" xfId="0" applyNumberFormat="1" applyFont="1" applyFill="1" applyBorder="1" applyAlignment="1">
      <alignment vertical="center"/>
    </xf>
    <xf numFmtId="4" fontId="8" fillId="33" borderId="14" xfId="0" applyNumberFormat="1" applyFont="1" applyFill="1" applyBorder="1" applyAlignment="1">
      <alignment vertical="center"/>
    </xf>
    <xf numFmtId="170" fontId="8" fillId="33" borderId="14" xfId="0" applyNumberFormat="1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vertical="center"/>
    </xf>
    <xf numFmtId="0" fontId="8" fillId="33" borderId="16" xfId="0" applyFont="1" applyFill="1" applyBorder="1" applyAlignment="1">
      <alignment vertical="center"/>
    </xf>
    <xf numFmtId="0" fontId="8" fillId="33" borderId="19" xfId="0" applyFont="1" applyFill="1" applyBorder="1" applyAlignment="1">
      <alignment vertical="center"/>
    </xf>
    <xf numFmtId="0" fontId="8" fillId="33" borderId="17" xfId="0" applyFont="1" applyFill="1" applyBorder="1" applyAlignment="1">
      <alignment horizontal="center" vertical="center"/>
    </xf>
    <xf numFmtId="4" fontId="8" fillId="33" borderId="17" xfId="0" applyNumberFormat="1" applyFont="1" applyFill="1" applyBorder="1" applyAlignment="1">
      <alignment vertical="center"/>
    </xf>
    <xf numFmtId="170" fontId="8" fillId="33" borderId="17" xfId="0" applyNumberFormat="1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vertical="center"/>
    </xf>
    <xf numFmtId="0" fontId="8" fillId="34" borderId="11" xfId="0" applyFont="1" applyFill="1" applyBorder="1" applyAlignment="1">
      <alignment vertical="center"/>
    </xf>
    <xf numFmtId="0" fontId="8" fillId="34" borderId="18" xfId="0" applyFont="1" applyFill="1" applyBorder="1" applyAlignment="1">
      <alignment vertical="center"/>
    </xf>
    <xf numFmtId="0" fontId="8" fillId="34" borderId="12" xfId="0" applyFont="1" applyFill="1" applyBorder="1" applyAlignment="1">
      <alignment horizontal="center" vertical="center"/>
    </xf>
    <xf numFmtId="4" fontId="8" fillId="34" borderId="12" xfId="0" applyNumberFormat="1" applyFont="1" applyFill="1" applyBorder="1" applyAlignment="1">
      <alignment vertical="center"/>
    </xf>
    <xf numFmtId="170" fontId="8" fillId="34" borderId="12" xfId="0" applyNumberFormat="1" applyFont="1" applyFill="1" applyBorder="1" applyAlignment="1">
      <alignment horizontal="center" vertical="center"/>
    </xf>
    <xf numFmtId="0" fontId="9" fillId="34" borderId="14" xfId="0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vertical="center"/>
    </xf>
    <xf numFmtId="4" fontId="9" fillId="34" borderId="14" xfId="0" applyNumberFormat="1" applyFont="1" applyFill="1" applyBorder="1" applyAlignment="1">
      <alignment vertical="center"/>
    </xf>
    <xf numFmtId="170" fontId="9" fillId="34" borderId="14" xfId="0" applyNumberFormat="1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vertical="center"/>
    </xf>
    <xf numFmtId="0" fontId="8" fillId="34" borderId="15" xfId="0" applyFont="1" applyFill="1" applyBorder="1" applyAlignment="1">
      <alignment vertical="center"/>
    </xf>
    <xf numFmtId="49" fontId="8" fillId="34" borderId="13" xfId="0" applyNumberFormat="1" applyFont="1" applyFill="1" applyBorder="1" applyAlignment="1">
      <alignment vertical="center"/>
    </xf>
    <xf numFmtId="170" fontId="8" fillId="34" borderId="14" xfId="0" applyNumberFormat="1" applyFont="1" applyFill="1" applyBorder="1" applyAlignment="1">
      <alignment horizontal="center" vertical="center"/>
    </xf>
    <xf numFmtId="0" fontId="8" fillId="34" borderId="17" xfId="0" applyFont="1" applyFill="1" applyBorder="1" applyAlignment="1">
      <alignment vertical="center"/>
    </xf>
    <xf numFmtId="0" fontId="8" fillId="34" borderId="16" xfId="0" applyFont="1" applyFill="1" applyBorder="1" applyAlignment="1">
      <alignment vertical="center"/>
    </xf>
    <xf numFmtId="0" fontId="8" fillId="34" borderId="19" xfId="0" applyFont="1" applyFill="1" applyBorder="1" applyAlignment="1">
      <alignment vertical="center"/>
    </xf>
    <xf numFmtId="0" fontId="8" fillId="34" borderId="17" xfId="0" applyFont="1" applyFill="1" applyBorder="1" applyAlignment="1">
      <alignment horizontal="center" vertical="center"/>
    </xf>
    <xf numFmtId="4" fontId="8" fillId="34" borderId="17" xfId="0" applyNumberFormat="1" applyFont="1" applyFill="1" applyBorder="1" applyAlignment="1">
      <alignment vertical="center"/>
    </xf>
    <xf numFmtId="170" fontId="8" fillId="34" borderId="17" xfId="0" applyNumberFormat="1" applyFont="1" applyFill="1" applyBorder="1" applyAlignment="1">
      <alignment horizontal="center" vertical="center"/>
    </xf>
    <xf numFmtId="0" fontId="8" fillId="35" borderId="12" xfId="0" applyFont="1" applyFill="1" applyBorder="1" applyAlignment="1">
      <alignment vertical="center"/>
    </xf>
    <xf numFmtId="0" fontId="8" fillId="35" borderId="11" xfId="0" applyFont="1" applyFill="1" applyBorder="1" applyAlignment="1">
      <alignment vertical="center"/>
    </xf>
    <xf numFmtId="0" fontId="8" fillId="35" borderId="18" xfId="0" applyFont="1" applyFill="1" applyBorder="1" applyAlignment="1">
      <alignment vertical="center"/>
    </xf>
    <xf numFmtId="0" fontId="8" fillId="35" borderId="12" xfId="0" applyFont="1" applyFill="1" applyBorder="1" applyAlignment="1">
      <alignment horizontal="center" vertical="center"/>
    </xf>
    <xf numFmtId="4" fontId="8" fillId="35" borderId="12" xfId="0" applyNumberFormat="1" applyFont="1" applyFill="1" applyBorder="1" applyAlignment="1">
      <alignment vertical="center"/>
    </xf>
    <xf numFmtId="170" fontId="8" fillId="35" borderId="12" xfId="0" applyNumberFormat="1" applyFont="1" applyFill="1" applyBorder="1" applyAlignment="1">
      <alignment horizontal="center" vertical="center"/>
    </xf>
    <xf numFmtId="4" fontId="8" fillId="35" borderId="0" xfId="0" applyNumberFormat="1" applyFont="1" applyFill="1" applyAlignment="1">
      <alignment vertical="center"/>
    </xf>
    <xf numFmtId="0" fontId="8" fillId="35" borderId="0" xfId="0" applyFont="1" applyFill="1" applyAlignment="1">
      <alignment vertical="center"/>
    </xf>
    <xf numFmtId="0" fontId="9" fillId="35" borderId="14" xfId="0" applyFont="1" applyFill="1" applyBorder="1" applyAlignment="1">
      <alignment horizontal="center" vertical="center"/>
    </xf>
    <xf numFmtId="0" fontId="8" fillId="35" borderId="14" xfId="0" applyFont="1" applyFill="1" applyBorder="1" applyAlignment="1">
      <alignment horizontal="center" vertical="center"/>
    </xf>
    <xf numFmtId="0" fontId="8" fillId="35" borderId="14" xfId="0" applyFont="1" applyFill="1" applyBorder="1" applyAlignment="1">
      <alignment vertical="center"/>
    </xf>
    <xf numFmtId="170" fontId="9" fillId="35" borderId="14" xfId="0" applyNumberFormat="1" applyFont="1" applyFill="1" applyBorder="1" applyAlignment="1">
      <alignment horizontal="center" vertical="center"/>
    </xf>
    <xf numFmtId="4" fontId="8" fillId="35" borderId="0" xfId="0" applyNumberFormat="1" applyFont="1" applyFill="1" applyAlignment="1">
      <alignment vertical="center"/>
    </xf>
    <xf numFmtId="0" fontId="8" fillId="35" borderId="0" xfId="0" applyFont="1" applyFill="1" applyAlignment="1">
      <alignment vertical="center"/>
    </xf>
    <xf numFmtId="0" fontId="8" fillId="35" borderId="13" xfId="0" applyFont="1" applyFill="1" applyBorder="1" applyAlignment="1">
      <alignment vertical="center"/>
    </xf>
    <xf numFmtId="0" fontId="8" fillId="35" borderId="15" xfId="0" applyFont="1" applyFill="1" applyBorder="1" applyAlignment="1">
      <alignment vertical="center"/>
    </xf>
    <xf numFmtId="49" fontId="8" fillId="35" borderId="13" xfId="0" applyNumberFormat="1" applyFont="1" applyFill="1" applyBorder="1" applyAlignment="1">
      <alignment vertical="center"/>
    </xf>
    <xf numFmtId="4" fontId="8" fillId="35" borderId="14" xfId="0" applyNumberFormat="1" applyFont="1" applyFill="1" applyBorder="1" applyAlignment="1">
      <alignment vertical="center"/>
    </xf>
    <xf numFmtId="170" fontId="8" fillId="35" borderId="14" xfId="0" applyNumberFormat="1" applyFont="1" applyFill="1" applyBorder="1" applyAlignment="1">
      <alignment horizontal="center" vertical="center"/>
    </xf>
    <xf numFmtId="0" fontId="8" fillId="35" borderId="17" xfId="0" applyFont="1" applyFill="1" applyBorder="1" applyAlignment="1">
      <alignment vertical="center"/>
    </xf>
    <xf numFmtId="0" fontId="8" fillId="35" borderId="16" xfId="0" applyFont="1" applyFill="1" applyBorder="1" applyAlignment="1">
      <alignment vertical="center"/>
    </xf>
    <xf numFmtId="0" fontId="8" fillId="35" borderId="19" xfId="0" applyFont="1" applyFill="1" applyBorder="1" applyAlignment="1">
      <alignment vertical="center"/>
    </xf>
    <xf numFmtId="0" fontId="8" fillId="35" borderId="17" xfId="0" applyFont="1" applyFill="1" applyBorder="1" applyAlignment="1">
      <alignment horizontal="center" vertical="center"/>
    </xf>
    <xf numFmtId="4" fontId="8" fillId="35" borderId="17" xfId="0" applyNumberFormat="1" applyFont="1" applyFill="1" applyBorder="1" applyAlignment="1">
      <alignment vertical="center"/>
    </xf>
    <xf numFmtId="170" fontId="8" fillId="35" borderId="17" xfId="0" applyNumberFormat="1" applyFont="1" applyFill="1" applyBorder="1" applyAlignment="1">
      <alignment horizontal="center" vertical="center"/>
    </xf>
    <xf numFmtId="4" fontId="8" fillId="0" borderId="11" xfId="0" applyNumberFormat="1" applyFont="1" applyBorder="1" applyAlignment="1">
      <alignment vertical="center"/>
    </xf>
    <xf numFmtId="170" fontId="9" fillId="0" borderId="14" xfId="0" applyNumberFormat="1" applyFont="1" applyBorder="1" applyAlignment="1">
      <alignment horizontal="center" vertical="center"/>
    </xf>
    <xf numFmtId="4" fontId="8" fillId="0" borderId="16" xfId="0" applyNumberFormat="1" applyFont="1" applyBorder="1" applyAlignment="1">
      <alignment vertical="center"/>
    </xf>
    <xf numFmtId="4" fontId="8" fillId="0" borderId="13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4" fontId="9" fillId="0" borderId="14" xfId="0" applyNumberFormat="1" applyFont="1" applyFill="1" applyBorder="1" applyAlignment="1">
      <alignment vertical="center"/>
    </xf>
    <xf numFmtId="4" fontId="8" fillId="0" borderId="12" xfId="0" applyNumberFormat="1" applyFont="1" applyFill="1" applyBorder="1" applyAlignment="1">
      <alignment vertical="center"/>
    </xf>
    <xf numFmtId="4" fontId="8" fillId="0" borderId="17" xfId="0" applyNumberFormat="1" applyFont="1" applyFill="1" applyBorder="1" applyAlignment="1">
      <alignment vertical="center"/>
    </xf>
    <xf numFmtId="4" fontId="9" fillId="33" borderId="13" xfId="0" applyNumberFormat="1" applyFont="1" applyFill="1" applyBorder="1" applyAlignment="1">
      <alignment vertical="center"/>
    </xf>
    <xf numFmtId="4" fontId="8" fillId="33" borderId="13" xfId="0" applyNumberFormat="1" applyFont="1" applyFill="1" applyBorder="1" applyAlignment="1">
      <alignment vertical="center"/>
    </xf>
    <xf numFmtId="4" fontId="8" fillId="33" borderId="16" xfId="0" applyNumberFormat="1" applyFont="1" applyFill="1" applyBorder="1" applyAlignment="1">
      <alignment vertical="center"/>
    </xf>
    <xf numFmtId="4" fontId="8" fillId="34" borderId="11" xfId="0" applyNumberFormat="1" applyFont="1" applyFill="1" applyBorder="1" applyAlignment="1">
      <alignment vertical="center"/>
    </xf>
    <xf numFmtId="4" fontId="9" fillId="34" borderId="13" xfId="0" applyNumberFormat="1" applyFont="1" applyFill="1" applyBorder="1" applyAlignment="1">
      <alignment vertical="center"/>
    </xf>
    <xf numFmtId="4" fontId="8" fillId="34" borderId="13" xfId="0" applyNumberFormat="1" applyFont="1" applyFill="1" applyBorder="1" applyAlignment="1">
      <alignment vertical="center"/>
    </xf>
    <xf numFmtId="4" fontId="8" fillId="34" borderId="16" xfId="0" applyNumberFormat="1" applyFont="1" applyFill="1" applyBorder="1" applyAlignment="1">
      <alignment vertical="center"/>
    </xf>
    <xf numFmtId="4" fontId="8" fillId="35" borderId="11" xfId="0" applyNumberFormat="1" applyFont="1" applyFill="1" applyBorder="1" applyAlignment="1">
      <alignment vertical="center"/>
    </xf>
    <xf numFmtId="4" fontId="9" fillId="35" borderId="13" xfId="0" applyNumberFormat="1" applyFont="1" applyFill="1" applyBorder="1" applyAlignment="1">
      <alignment vertical="center"/>
    </xf>
    <xf numFmtId="4" fontId="8" fillId="35" borderId="13" xfId="0" applyNumberFormat="1" applyFont="1" applyFill="1" applyBorder="1" applyAlignment="1">
      <alignment vertical="center"/>
    </xf>
    <xf numFmtId="4" fontId="8" fillId="35" borderId="16" xfId="0" applyNumberFormat="1" applyFont="1" applyFill="1" applyBorder="1" applyAlignment="1">
      <alignment vertical="center"/>
    </xf>
    <xf numFmtId="4" fontId="9" fillId="0" borderId="13" xfId="0" applyNumberFormat="1" applyFont="1" applyBorder="1" applyAlignment="1">
      <alignment vertical="center"/>
    </xf>
    <xf numFmtId="3" fontId="10" fillId="33" borderId="15" xfId="0" applyNumberFormat="1" applyFont="1" applyFill="1" applyBorder="1" applyAlignment="1">
      <alignment horizontal="left" vertical="center"/>
    </xf>
    <xf numFmtId="3" fontId="11" fillId="33" borderId="15" xfId="0" applyNumberFormat="1" applyFont="1" applyFill="1" applyBorder="1" applyAlignment="1">
      <alignment horizontal="left" vertical="center"/>
    </xf>
    <xf numFmtId="3" fontId="11" fillId="33" borderId="19" xfId="0" applyNumberFormat="1" applyFont="1" applyFill="1" applyBorder="1" applyAlignment="1">
      <alignment horizontal="left" vertical="center"/>
    </xf>
    <xf numFmtId="3" fontId="11" fillId="34" borderId="18" xfId="0" applyNumberFormat="1" applyFont="1" applyFill="1" applyBorder="1" applyAlignment="1">
      <alignment horizontal="left" vertical="center"/>
    </xf>
    <xf numFmtId="3" fontId="10" fillId="34" borderId="15" xfId="0" applyNumberFormat="1" applyFont="1" applyFill="1" applyBorder="1" applyAlignment="1">
      <alignment horizontal="left" vertical="center"/>
    </xf>
    <xf numFmtId="3" fontId="11" fillId="34" borderId="15" xfId="0" applyNumberFormat="1" applyFont="1" applyFill="1" applyBorder="1" applyAlignment="1">
      <alignment horizontal="left" vertical="center"/>
    </xf>
    <xf numFmtId="3" fontId="11" fillId="34" borderId="19" xfId="0" applyNumberFormat="1" applyFont="1" applyFill="1" applyBorder="1" applyAlignment="1">
      <alignment horizontal="left" vertical="center"/>
    </xf>
    <xf numFmtId="3" fontId="11" fillId="35" borderId="18" xfId="0" applyNumberFormat="1" applyFont="1" applyFill="1" applyBorder="1" applyAlignment="1">
      <alignment horizontal="left" vertical="center"/>
    </xf>
    <xf numFmtId="3" fontId="10" fillId="35" borderId="15" xfId="0" applyNumberFormat="1" applyFont="1" applyFill="1" applyBorder="1" applyAlignment="1">
      <alignment horizontal="left" vertical="center"/>
    </xf>
    <xf numFmtId="3" fontId="11" fillId="35" borderId="15" xfId="0" applyNumberFormat="1" applyFont="1" applyFill="1" applyBorder="1" applyAlignment="1">
      <alignment horizontal="left" vertical="center"/>
    </xf>
    <xf numFmtId="3" fontId="11" fillId="35" borderId="19" xfId="0" applyNumberFormat="1" applyFont="1" applyFill="1" applyBorder="1" applyAlignment="1">
      <alignment horizontal="left" vertical="center"/>
    </xf>
    <xf numFmtId="3" fontId="10" fillId="0" borderId="15" xfId="0" applyNumberFormat="1" applyFont="1" applyBorder="1" applyAlignment="1">
      <alignment horizontal="left" vertical="center"/>
    </xf>
    <xf numFmtId="3" fontId="11" fillId="0" borderId="15" xfId="0" applyNumberFormat="1" applyFont="1" applyBorder="1" applyAlignment="1">
      <alignment horizontal="left" vertical="center"/>
    </xf>
    <xf numFmtId="3" fontId="11" fillId="0" borderId="18" xfId="0" applyNumberFormat="1" applyFont="1" applyBorder="1" applyAlignment="1">
      <alignment horizontal="left" vertical="center"/>
    </xf>
    <xf numFmtId="3" fontId="11" fillId="0" borderId="19" xfId="0" applyNumberFormat="1" applyFont="1" applyBorder="1" applyAlignment="1">
      <alignment horizontal="left" vertical="center"/>
    </xf>
    <xf numFmtId="0" fontId="8" fillId="0" borderId="15" xfId="0" applyFont="1" applyFill="1" applyBorder="1" applyAlignment="1">
      <alignment vertical="center"/>
    </xf>
    <xf numFmtId="0" fontId="8" fillId="0" borderId="17" xfId="0" applyFont="1" applyBorder="1" applyAlignment="1">
      <alignment horizontal="center" vertical="center"/>
    </xf>
    <xf numFmtId="0" fontId="8" fillId="36" borderId="11" xfId="0" applyFont="1" applyFill="1" applyBorder="1" applyAlignment="1">
      <alignment vertical="center"/>
    </xf>
    <xf numFmtId="0" fontId="9" fillId="36" borderId="14" xfId="0" applyFont="1" applyFill="1" applyBorder="1" applyAlignment="1">
      <alignment horizontal="center" vertical="center"/>
    </xf>
    <xf numFmtId="0" fontId="8" fillId="36" borderId="14" xfId="0" applyFont="1" applyFill="1" applyBorder="1" applyAlignment="1">
      <alignment horizontal="center" vertical="center"/>
    </xf>
    <xf numFmtId="0" fontId="8" fillId="36" borderId="14" xfId="0" applyFont="1" applyFill="1" applyBorder="1" applyAlignment="1">
      <alignment vertical="center"/>
    </xf>
    <xf numFmtId="4" fontId="9" fillId="36" borderId="13" xfId="0" applyNumberFormat="1" applyFont="1" applyFill="1" applyBorder="1" applyAlignment="1">
      <alignment vertical="center"/>
    </xf>
    <xf numFmtId="3" fontId="10" fillId="36" borderId="15" xfId="0" applyNumberFormat="1" applyFont="1" applyFill="1" applyBorder="1" applyAlignment="1">
      <alignment horizontal="left" vertical="center"/>
    </xf>
    <xf numFmtId="4" fontId="9" fillId="36" borderId="14" xfId="0" applyNumberFormat="1" applyFont="1" applyFill="1" applyBorder="1" applyAlignment="1">
      <alignment vertical="center"/>
    </xf>
    <xf numFmtId="170" fontId="9" fillId="36" borderId="14" xfId="0" applyNumberFormat="1" applyFont="1" applyFill="1" applyBorder="1" applyAlignment="1">
      <alignment horizontal="center" vertical="center"/>
    </xf>
    <xf numFmtId="0" fontId="8" fillId="36" borderId="13" xfId="0" applyFont="1" applyFill="1" applyBorder="1" applyAlignment="1">
      <alignment vertical="center"/>
    </xf>
    <xf numFmtId="0" fontId="8" fillId="36" borderId="15" xfId="0" applyFont="1" applyFill="1" applyBorder="1" applyAlignment="1">
      <alignment vertical="center"/>
    </xf>
    <xf numFmtId="49" fontId="8" fillId="36" borderId="13" xfId="0" applyNumberFormat="1" applyFont="1" applyFill="1" applyBorder="1" applyAlignment="1">
      <alignment vertical="center"/>
    </xf>
    <xf numFmtId="3" fontId="11" fillId="36" borderId="15" xfId="0" applyNumberFormat="1" applyFont="1" applyFill="1" applyBorder="1" applyAlignment="1">
      <alignment horizontal="left" vertical="center"/>
    </xf>
    <xf numFmtId="170" fontId="8" fillId="36" borderId="14" xfId="0" applyNumberFormat="1" applyFont="1" applyFill="1" applyBorder="1" applyAlignment="1">
      <alignment horizontal="center" vertical="center"/>
    </xf>
    <xf numFmtId="0" fontId="8" fillId="36" borderId="17" xfId="0" applyFont="1" applyFill="1" applyBorder="1" applyAlignment="1">
      <alignment vertical="center"/>
    </xf>
    <xf numFmtId="0" fontId="8" fillId="36" borderId="16" xfId="0" applyFont="1" applyFill="1" applyBorder="1" applyAlignment="1">
      <alignment vertical="center"/>
    </xf>
    <xf numFmtId="0" fontId="8" fillId="36" borderId="19" xfId="0" applyFont="1" applyFill="1" applyBorder="1" applyAlignment="1">
      <alignment vertical="center"/>
    </xf>
    <xf numFmtId="0" fontId="8" fillId="36" borderId="17" xfId="0" applyFont="1" applyFill="1" applyBorder="1" applyAlignment="1">
      <alignment horizontal="center" vertical="center"/>
    </xf>
    <xf numFmtId="49" fontId="8" fillId="36" borderId="16" xfId="0" applyNumberFormat="1" applyFont="1" applyFill="1" applyBorder="1" applyAlignment="1">
      <alignment vertical="center"/>
    </xf>
    <xf numFmtId="4" fontId="9" fillId="36" borderId="16" xfId="0" applyNumberFormat="1" applyFont="1" applyFill="1" applyBorder="1" applyAlignment="1">
      <alignment vertical="center"/>
    </xf>
    <xf numFmtId="3" fontId="11" fillId="36" borderId="19" xfId="0" applyNumberFormat="1" applyFont="1" applyFill="1" applyBorder="1" applyAlignment="1">
      <alignment horizontal="left" vertical="center"/>
    </xf>
    <xf numFmtId="4" fontId="9" fillId="36" borderId="17" xfId="0" applyNumberFormat="1" applyFont="1" applyFill="1" applyBorder="1" applyAlignment="1">
      <alignment vertical="center"/>
    </xf>
    <xf numFmtId="170" fontId="8" fillId="36" borderId="17" xfId="0" applyNumberFormat="1" applyFont="1" applyFill="1" applyBorder="1" applyAlignment="1">
      <alignment horizontal="center" vertical="center"/>
    </xf>
    <xf numFmtId="4" fontId="9" fillId="35" borderId="14" xfId="0" applyNumberFormat="1" applyFont="1" applyFill="1" applyBorder="1" applyAlignment="1">
      <alignment vertical="center"/>
    </xf>
    <xf numFmtId="0" fontId="9" fillId="37" borderId="14" xfId="0" applyFont="1" applyFill="1" applyBorder="1" applyAlignment="1">
      <alignment horizontal="center" vertical="center"/>
    </xf>
    <xf numFmtId="0" fontId="8" fillId="37" borderId="12" xfId="0" applyFont="1" applyFill="1" applyBorder="1" applyAlignment="1">
      <alignment vertical="center"/>
    </xf>
    <xf numFmtId="0" fontId="8" fillId="37" borderId="11" xfId="0" applyFont="1" applyFill="1" applyBorder="1" applyAlignment="1">
      <alignment vertical="center"/>
    </xf>
    <xf numFmtId="0" fontId="8" fillId="37" borderId="18" xfId="0" applyFont="1" applyFill="1" applyBorder="1" applyAlignment="1">
      <alignment vertical="center"/>
    </xf>
    <xf numFmtId="0" fontId="8" fillId="37" borderId="12" xfId="0" applyFont="1" applyFill="1" applyBorder="1" applyAlignment="1">
      <alignment horizontal="center" vertical="center"/>
    </xf>
    <xf numFmtId="49" fontId="8" fillId="37" borderId="11" xfId="0" applyNumberFormat="1" applyFont="1" applyFill="1" applyBorder="1" applyAlignment="1">
      <alignment vertical="center"/>
    </xf>
    <xf numFmtId="4" fontId="9" fillId="37" borderId="11" xfId="0" applyNumberFormat="1" applyFont="1" applyFill="1" applyBorder="1" applyAlignment="1">
      <alignment vertical="center"/>
    </xf>
    <xf numFmtId="3" fontId="11" fillId="37" borderId="18" xfId="0" applyNumberFormat="1" applyFont="1" applyFill="1" applyBorder="1" applyAlignment="1">
      <alignment horizontal="left" vertical="center"/>
    </xf>
    <xf numFmtId="4" fontId="9" fillId="37" borderId="12" xfId="0" applyNumberFormat="1" applyFont="1" applyFill="1" applyBorder="1" applyAlignment="1">
      <alignment vertical="center"/>
    </xf>
    <xf numFmtId="170" fontId="8" fillId="37" borderId="12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textRotation="90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4" fontId="8" fillId="36" borderId="13" xfId="0" applyNumberFormat="1" applyFont="1" applyFill="1" applyBorder="1" applyAlignment="1">
      <alignment vertical="center"/>
    </xf>
    <xf numFmtId="4" fontId="8" fillId="36" borderId="14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49" fontId="5" fillId="0" borderId="20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0" fontId="9" fillId="33" borderId="13" xfId="0" applyFont="1" applyFill="1" applyBorder="1" applyAlignment="1">
      <alignment vertical="center"/>
    </xf>
    <xf numFmtId="0" fontId="9" fillId="33" borderId="15" xfId="0" applyFont="1" applyFill="1" applyBorder="1" applyAlignment="1">
      <alignment vertical="center"/>
    </xf>
    <xf numFmtId="0" fontId="9" fillId="36" borderId="13" xfId="0" applyFont="1" applyFill="1" applyBorder="1" applyAlignment="1">
      <alignment vertical="center"/>
    </xf>
    <xf numFmtId="0" fontId="9" fillId="36" borderId="15" xfId="0" applyFont="1" applyFill="1" applyBorder="1" applyAlignment="1">
      <alignment vertical="center"/>
    </xf>
    <xf numFmtId="0" fontId="9" fillId="35" borderId="13" xfId="0" applyFont="1" applyFill="1" applyBorder="1" applyAlignment="1">
      <alignment vertical="center"/>
    </xf>
    <xf numFmtId="0" fontId="9" fillId="35" borderId="15" xfId="0" applyFont="1" applyFill="1" applyBorder="1" applyAlignment="1">
      <alignment vertical="center"/>
    </xf>
    <xf numFmtId="0" fontId="8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9" fillId="34" borderId="13" xfId="0" applyFont="1" applyFill="1" applyBorder="1" applyAlignment="1">
      <alignment vertical="center"/>
    </xf>
    <xf numFmtId="0" fontId="9" fillId="34" borderId="15" xfId="0" applyFont="1" applyFill="1" applyBorder="1" applyAlignment="1">
      <alignment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view="pageLayout" zoomScale="172" zoomScaleNormal="115" zoomScaleSheetLayoutView="150" zoomScalePageLayoutView="172" workbookViewId="0" topLeftCell="D50">
      <selection activeCell="I3" sqref="I3"/>
    </sheetView>
  </sheetViews>
  <sheetFormatPr defaultColWidth="9.140625" defaultRowHeight="12.75" outlineLevelCol="1"/>
  <cols>
    <col min="1" max="1" width="3.00390625" style="19" customWidth="1"/>
    <col min="2" max="2" width="7.00390625" style="19" customWidth="1"/>
    <col min="3" max="3" width="62.28125" style="19" customWidth="1"/>
    <col min="4" max="4" width="3.7109375" style="20" customWidth="1"/>
    <col min="5" max="5" width="7.28125" style="20" customWidth="1"/>
    <col min="6" max="6" width="34.00390625" style="19" customWidth="1"/>
    <col min="7" max="7" width="10.7109375" style="19" customWidth="1"/>
    <col min="8" max="8" width="3.7109375" style="19" hidden="1" customWidth="1" outlineLevel="1"/>
    <col min="9" max="9" width="10.7109375" style="19" customWidth="1" collapsed="1"/>
    <col min="10" max="10" width="4.8515625" style="19" customWidth="1"/>
    <col min="11" max="11" width="12.421875" style="21" bestFit="1" customWidth="1"/>
    <col min="12" max="12" width="9.140625" style="21" customWidth="1"/>
    <col min="13" max="16384" width="9.140625" style="19" customWidth="1"/>
  </cols>
  <sheetData>
    <row r="1" spans="1:7" ht="15.75">
      <c r="A1" s="97" t="s">
        <v>21</v>
      </c>
      <c r="G1" s="174" t="s">
        <v>49</v>
      </c>
    </row>
    <row r="2" ht="13.5" customHeight="1">
      <c r="A2" s="18"/>
    </row>
    <row r="3" ht="13.5" customHeight="1">
      <c r="J3" s="22"/>
    </row>
    <row r="4" spans="1:12" s="18" customFormat="1" ht="15" customHeight="1">
      <c r="A4" s="188" t="s">
        <v>7</v>
      </c>
      <c r="B4" s="188"/>
      <c r="C4" s="188"/>
      <c r="D4" s="188"/>
      <c r="E4" s="188"/>
      <c r="F4" s="188"/>
      <c r="G4" s="188"/>
      <c r="H4" s="188"/>
      <c r="I4" s="188"/>
      <c r="J4" s="188"/>
      <c r="K4" s="23"/>
      <c r="L4" s="23"/>
    </row>
    <row r="5" spans="1:12" s="18" customFormat="1" ht="15" customHeight="1">
      <c r="A5" s="188" t="s">
        <v>29</v>
      </c>
      <c r="B5" s="188"/>
      <c r="C5" s="188"/>
      <c r="D5" s="188"/>
      <c r="E5" s="188"/>
      <c r="F5" s="188"/>
      <c r="G5" s="188"/>
      <c r="H5" s="188"/>
      <c r="I5" s="188"/>
      <c r="J5" s="188"/>
      <c r="K5" s="23"/>
      <c r="L5" s="23"/>
    </row>
    <row r="6" ht="15.75" customHeight="1">
      <c r="J6" s="22" t="s">
        <v>22</v>
      </c>
    </row>
    <row r="7" spans="1:12" s="5" customFormat="1" ht="42.75" customHeight="1">
      <c r="A7" s="168" t="s">
        <v>0</v>
      </c>
      <c r="B7" s="189" t="s">
        <v>1</v>
      </c>
      <c r="C7" s="189"/>
      <c r="D7" s="169" t="s">
        <v>8</v>
      </c>
      <c r="E7" s="169" t="s">
        <v>9</v>
      </c>
      <c r="F7" s="170" t="s">
        <v>38</v>
      </c>
      <c r="G7" s="177" t="s">
        <v>41</v>
      </c>
      <c r="H7" s="178"/>
      <c r="I7" s="171" t="s">
        <v>42</v>
      </c>
      <c r="J7" s="171" t="s">
        <v>23</v>
      </c>
      <c r="K7" s="4"/>
      <c r="L7" s="4"/>
    </row>
    <row r="8" spans="1:12" s="1" customFormat="1" ht="12" customHeight="1">
      <c r="A8" s="2" t="s">
        <v>10</v>
      </c>
      <c r="B8" s="179" t="s">
        <v>11</v>
      </c>
      <c r="C8" s="180"/>
      <c r="D8" s="2" t="s">
        <v>12</v>
      </c>
      <c r="E8" s="2" t="s">
        <v>13</v>
      </c>
      <c r="F8" s="2" t="s">
        <v>14</v>
      </c>
      <c r="G8" s="179" t="s">
        <v>15</v>
      </c>
      <c r="H8" s="180"/>
      <c r="I8" s="2" t="s">
        <v>16</v>
      </c>
      <c r="J8" s="2" t="s">
        <v>17</v>
      </c>
      <c r="K8" s="3"/>
      <c r="L8" s="3"/>
    </row>
    <row r="9" spans="1:12" s="25" customFormat="1" ht="3.75" customHeight="1">
      <c r="A9" s="26"/>
      <c r="B9" s="27"/>
      <c r="C9" s="28"/>
      <c r="D9" s="26"/>
      <c r="E9" s="26"/>
      <c r="F9" s="26"/>
      <c r="G9" s="27"/>
      <c r="H9" s="28"/>
      <c r="I9" s="26"/>
      <c r="J9" s="26"/>
      <c r="K9" s="24"/>
      <c r="L9" s="24"/>
    </row>
    <row r="10" spans="1:12" s="35" customFormat="1" ht="11.25" customHeight="1">
      <c r="A10" s="29" t="s">
        <v>18</v>
      </c>
      <c r="B10" s="181" t="s">
        <v>6</v>
      </c>
      <c r="C10" s="182"/>
      <c r="D10" s="30"/>
      <c r="E10" s="30"/>
      <c r="F10" s="31"/>
      <c r="G10" s="101">
        <f>SUM(G11:G14)</f>
        <v>62097</v>
      </c>
      <c r="H10" s="113"/>
      <c r="I10" s="32">
        <f>SUM(I11:I14)</f>
        <v>43007.57</v>
      </c>
      <c r="J10" s="33">
        <f>IF(G10&gt;0,I10/G10*100,"-")</f>
        <v>69.25869204631464</v>
      </c>
      <c r="K10" s="34"/>
      <c r="L10" s="34"/>
    </row>
    <row r="11" spans="1:12" s="35" customFormat="1" ht="11.25" customHeight="1">
      <c r="A11" s="31"/>
      <c r="B11" s="36"/>
      <c r="C11" s="37"/>
      <c r="D11" s="30"/>
      <c r="E11" s="30"/>
      <c r="F11" s="38" t="s">
        <v>35</v>
      </c>
      <c r="G11" s="102">
        <f>G18+G39</f>
        <v>4400</v>
      </c>
      <c r="H11" s="114"/>
      <c r="I11" s="39">
        <f>I18+I39</f>
        <v>3533.26</v>
      </c>
      <c r="J11" s="40">
        <f>IF(G11&gt;0,I11/G11*100,"-")</f>
        <v>80.30136363636365</v>
      </c>
      <c r="K11" s="34"/>
      <c r="L11" s="34"/>
    </row>
    <row r="12" spans="1:12" s="35" customFormat="1" ht="11.25" customHeight="1">
      <c r="A12" s="31"/>
      <c r="B12" s="36"/>
      <c r="C12" s="37"/>
      <c r="D12" s="30"/>
      <c r="E12" s="30"/>
      <c r="F12" s="38" t="s">
        <v>25</v>
      </c>
      <c r="G12" s="102">
        <f>G19+G40</f>
        <v>49042</v>
      </c>
      <c r="H12" s="114"/>
      <c r="I12" s="39">
        <f>I19+I40</f>
        <v>33553.159999999996</v>
      </c>
      <c r="J12" s="40">
        <f>IF(G12&gt;0,I12/G12*100,"-")</f>
        <v>68.41719342604297</v>
      </c>
      <c r="K12" s="34"/>
      <c r="L12" s="34"/>
    </row>
    <row r="13" spans="1:12" s="35" customFormat="1" ht="11.25" customHeight="1">
      <c r="A13" s="31"/>
      <c r="B13" s="36"/>
      <c r="C13" s="37"/>
      <c r="D13" s="30"/>
      <c r="E13" s="30"/>
      <c r="F13" s="38" t="s">
        <v>28</v>
      </c>
      <c r="G13" s="102">
        <f>G20+G41</f>
        <v>0</v>
      </c>
      <c r="H13" s="114"/>
      <c r="I13" s="39">
        <f>I20+I41</f>
        <v>0</v>
      </c>
      <c r="J13" s="40" t="str">
        <f>IF(G13&gt;0,I13/G13*100,"-")</f>
        <v>-</v>
      </c>
      <c r="K13" s="34"/>
      <c r="L13" s="34"/>
    </row>
    <row r="14" spans="1:12" s="35" customFormat="1" ht="11.25" customHeight="1">
      <c r="A14" s="31"/>
      <c r="B14" s="36"/>
      <c r="C14" s="37"/>
      <c r="D14" s="30"/>
      <c r="E14" s="30"/>
      <c r="F14" s="38" t="s">
        <v>32</v>
      </c>
      <c r="G14" s="102">
        <f>G21+G42</f>
        <v>8655</v>
      </c>
      <c r="H14" s="114"/>
      <c r="I14" s="39">
        <f>I21+I42</f>
        <v>5921.15</v>
      </c>
      <c r="J14" s="40">
        <f>IF(G14&gt;0,I14/G14*100,"-")</f>
        <v>68.41305603697285</v>
      </c>
      <c r="K14" s="34"/>
      <c r="L14" s="34"/>
    </row>
    <row r="15" spans="1:10" ht="3.75" customHeight="1">
      <c r="A15" s="41"/>
      <c r="B15" s="42"/>
      <c r="C15" s="43"/>
      <c r="D15" s="44"/>
      <c r="E15" s="44"/>
      <c r="F15" s="41"/>
      <c r="G15" s="103"/>
      <c r="H15" s="115"/>
      <c r="I15" s="45"/>
      <c r="J15" s="46"/>
    </row>
    <row r="16" spans="1:10" ht="3.75" customHeight="1">
      <c r="A16" s="47"/>
      <c r="B16" s="130"/>
      <c r="C16" s="49"/>
      <c r="D16" s="50"/>
      <c r="E16" s="50"/>
      <c r="F16" s="47"/>
      <c r="G16" s="104"/>
      <c r="H16" s="116"/>
      <c r="I16" s="51"/>
      <c r="J16" s="52"/>
    </row>
    <row r="17" spans="1:12" s="35" customFormat="1" ht="10.5" customHeight="1">
      <c r="A17" s="131" t="s">
        <v>19</v>
      </c>
      <c r="B17" s="183" t="s">
        <v>33</v>
      </c>
      <c r="C17" s="184"/>
      <c r="D17" s="132"/>
      <c r="E17" s="132"/>
      <c r="F17" s="133"/>
      <c r="G17" s="134">
        <f>G24</f>
        <v>4400</v>
      </c>
      <c r="H17" s="135"/>
      <c r="I17" s="136">
        <f>I24</f>
        <v>3533.26</v>
      </c>
      <c r="J17" s="137">
        <f aca="true" t="shared" si="0" ref="J17:J28">IF(G17&gt;0,I17/G17*100,"-")</f>
        <v>80.30136363636365</v>
      </c>
      <c r="K17" s="34"/>
      <c r="L17" s="34"/>
    </row>
    <row r="18" spans="1:12" s="35" customFormat="1" ht="10.5" customHeight="1">
      <c r="A18" s="133"/>
      <c r="B18" s="138"/>
      <c r="C18" s="139"/>
      <c r="D18" s="132"/>
      <c r="E18" s="132"/>
      <c r="F18" s="140" t="s">
        <v>35</v>
      </c>
      <c r="G18" s="172">
        <f>G25</f>
        <v>4400</v>
      </c>
      <c r="H18" s="141"/>
      <c r="I18" s="173">
        <f>I25</f>
        <v>3533.26</v>
      </c>
      <c r="J18" s="142">
        <f t="shared" si="0"/>
        <v>80.30136363636365</v>
      </c>
      <c r="K18" s="34"/>
      <c r="L18" s="34"/>
    </row>
    <row r="19" spans="1:12" s="35" customFormat="1" ht="10.5" customHeight="1">
      <c r="A19" s="133"/>
      <c r="B19" s="138"/>
      <c r="C19" s="139"/>
      <c r="D19" s="132"/>
      <c r="E19" s="132"/>
      <c r="F19" s="140" t="s">
        <v>25</v>
      </c>
      <c r="G19" s="172">
        <f>G26</f>
        <v>0</v>
      </c>
      <c r="H19" s="141"/>
      <c r="I19" s="173">
        <f>I26</f>
        <v>0</v>
      </c>
      <c r="J19" s="142" t="str">
        <f t="shared" si="0"/>
        <v>-</v>
      </c>
      <c r="K19" s="34"/>
      <c r="L19" s="34"/>
    </row>
    <row r="20" spans="1:12" s="35" customFormat="1" ht="10.5" customHeight="1">
      <c r="A20" s="133"/>
      <c r="B20" s="138"/>
      <c r="C20" s="139"/>
      <c r="D20" s="132"/>
      <c r="E20" s="132"/>
      <c r="F20" s="140" t="s">
        <v>28</v>
      </c>
      <c r="G20" s="172">
        <f>G27</f>
        <v>0</v>
      </c>
      <c r="H20" s="141"/>
      <c r="I20" s="173">
        <f>I27</f>
        <v>0</v>
      </c>
      <c r="J20" s="142" t="str">
        <f t="shared" si="0"/>
        <v>-</v>
      </c>
      <c r="K20" s="34"/>
      <c r="L20" s="34"/>
    </row>
    <row r="21" spans="1:12" s="35" customFormat="1" ht="10.5" customHeight="1">
      <c r="A21" s="133"/>
      <c r="B21" s="138"/>
      <c r="C21" s="139"/>
      <c r="D21" s="132"/>
      <c r="E21" s="132"/>
      <c r="F21" s="140" t="s">
        <v>32</v>
      </c>
      <c r="G21" s="172">
        <f>G28</f>
        <v>0</v>
      </c>
      <c r="H21" s="141"/>
      <c r="I21" s="173">
        <f>I28</f>
        <v>0</v>
      </c>
      <c r="J21" s="142" t="str">
        <f t="shared" si="0"/>
        <v>-</v>
      </c>
      <c r="K21" s="34"/>
      <c r="L21" s="34"/>
    </row>
    <row r="22" spans="1:12" s="35" customFormat="1" ht="3.75" customHeight="1">
      <c r="A22" s="143"/>
      <c r="B22" s="144"/>
      <c r="C22" s="145"/>
      <c r="D22" s="146"/>
      <c r="E22" s="146"/>
      <c r="F22" s="147"/>
      <c r="G22" s="148"/>
      <c r="H22" s="149"/>
      <c r="I22" s="150"/>
      <c r="J22" s="151"/>
      <c r="K22" s="34"/>
      <c r="L22" s="34"/>
    </row>
    <row r="23" spans="1:12" s="35" customFormat="1" ht="3.75" customHeight="1">
      <c r="A23" s="154"/>
      <c r="B23" s="155"/>
      <c r="C23" s="156"/>
      <c r="D23" s="157"/>
      <c r="E23" s="157"/>
      <c r="F23" s="158"/>
      <c r="G23" s="159"/>
      <c r="H23" s="160"/>
      <c r="I23" s="161"/>
      <c r="J23" s="162"/>
      <c r="K23" s="34"/>
      <c r="L23" s="34"/>
    </row>
    <row r="24" spans="1:10" ht="11.25" customHeight="1">
      <c r="A24" s="153" t="s">
        <v>20</v>
      </c>
      <c r="B24" s="185" t="s">
        <v>30</v>
      </c>
      <c r="C24" s="186"/>
      <c r="D24" s="77"/>
      <c r="E24" s="77"/>
      <c r="F24" s="78"/>
      <c r="G24" s="109">
        <f>SUM(G25:G28)</f>
        <v>4400</v>
      </c>
      <c r="H24" s="121"/>
      <c r="I24" s="152">
        <f>SUM(I25:I28)</f>
        <v>3533.26</v>
      </c>
      <c r="J24" s="79">
        <f t="shared" si="0"/>
        <v>80.30136363636365</v>
      </c>
    </row>
    <row r="25" spans="1:10" ht="11.25" customHeight="1">
      <c r="A25" s="78"/>
      <c r="B25" s="82"/>
      <c r="C25" s="83"/>
      <c r="D25" s="77"/>
      <c r="E25" s="77"/>
      <c r="F25" s="84" t="s">
        <v>35</v>
      </c>
      <c r="G25" s="110">
        <f>G32</f>
        <v>4400</v>
      </c>
      <c r="H25" s="122"/>
      <c r="I25" s="85">
        <f>I32</f>
        <v>3533.26</v>
      </c>
      <c r="J25" s="86">
        <f t="shared" si="0"/>
        <v>80.30136363636365</v>
      </c>
    </row>
    <row r="26" spans="1:12" s="35" customFormat="1" ht="11.25" customHeight="1">
      <c r="A26" s="78"/>
      <c r="B26" s="82"/>
      <c r="C26" s="83"/>
      <c r="D26" s="77"/>
      <c r="E26" s="77"/>
      <c r="F26" s="84" t="s">
        <v>25</v>
      </c>
      <c r="G26" s="110">
        <f>G33</f>
        <v>0</v>
      </c>
      <c r="H26" s="122"/>
      <c r="I26" s="85">
        <f>I33</f>
        <v>0</v>
      </c>
      <c r="J26" s="86" t="str">
        <f t="shared" si="0"/>
        <v>-</v>
      </c>
      <c r="K26" s="34"/>
      <c r="L26" s="34"/>
    </row>
    <row r="27" spans="1:12" s="35" customFormat="1" ht="11.25" customHeight="1">
      <c r="A27" s="78"/>
      <c r="B27" s="82"/>
      <c r="C27" s="83"/>
      <c r="D27" s="77"/>
      <c r="E27" s="77"/>
      <c r="F27" s="84" t="s">
        <v>28</v>
      </c>
      <c r="G27" s="110">
        <f>G34</f>
        <v>0</v>
      </c>
      <c r="H27" s="122"/>
      <c r="I27" s="85">
        <f>I34</f>
        <v>0</v>
      </c>
      <c r="J27" s="86" t="str">
        <f t="shared" si="0"/>
        <v>-</v>
      </c>
      <c r="K27" s="34"/>
      <c r="L27" s="34"/>
    </row>
    <row r="28" spans="1:12" s="35" customFormat="1" ht="11.25" customHeight="1">
      <c r="A28" s="78"/>
      <c r="B28" s="82"/>
      <c r="C28" s="83"/>
      <c r="D28" s="77"/>
      <c r="E28" s="77"/>
      <c r="F28" s="84" t="s">
        <v>32</v>
      </c>
      <c r="G28" s="110">
        <f>G35</f>
        <v>0</v>
      </c>
      <c r="H28" s="122"/>
      <c r="I28" s="85">
        <f>I35</f>
        <v>0</v>
      </c>
      <c r="J28" s="86" t="str">
        <f t="shared" si="0"/>
        <v>-</v>
      </c>
      <c r="K28" s="34"/>
      <c r="L28" s="34"/>
    </row>
    <row r="29" spans="1:12" s="35" customFormat="1" ht="3.75" customHeight="1">
      <c r="A29" s="87"/>
      <c r="B29" s="88"/>
      <c r="C29" s="89"/>
      <c r="D29" s="90"/>
      <c r="E29" s="90"/>
      <c r="F29" s="87"/>
      <c r="G29" s="111"/>
      <c r="H29" s="123"/>
      <c r="I29" s="91"/>
      <c r="J29" s="92"/>
      <c r="K29" s="34"/>
      <c r="L29" s="34"/>
    </row>
    <row r="30" spans="1:12" s="35" customFormat="1" ht="3.75" customHeight="1">
      <c r="A30" s="175">
        <v>1</v>
      </c>
      <c r="B30" s="6"/>
      <c r="C30" s="165"/>
      <c r="D30" s="175">
        <v>801</v>
      </c>
      <c r="E30" s="175">
        <v>80130</v>
      </c>
      <c r="F30" s="7"/>
      <c r="G30" s="93"/>
      <c r="H30" s="126"/>
      <c r="I30" s="99"/>
      <c r="J30" s="8"/>
      <c r="K30" s="34"/>
      <c r="L30" s="34"/>
    </row>
    <row r="31" spans="1:10" ht="11.25" customHeight="1">
      <c r="A31" s="176"/>
      <c r="B31" s="9" t="s">
        <v>2</v>
      </c>
      <c r="C31" s="163" t="s">
        <v>43</v>
      </c>
      <c r="D31" s="176"/>
      <c r="E31" s="176"/>
      <c r="F31" s="10" t="s">
        <v>31</v>
      </c>
      <c r="G31" s="112">
        <f>SUM(G32:G35)</f>
        <v>4400</v>
      </c>
      <c r="H31" s="124"/>
      <c r="I31" s="98">
        <f>SUM(I32:I35)</f>
        <v>3533.26</v>
      </c>
      <c r="J31" s="94">
        <f>IF(G31&gt;0,I31/G31*100,"-")</f>
        <v>80.30136363636365</v>
      </c>
    </row>
    <row r="32" spans="1:12" s="75" customFormat="1" ht="11.25" customHeight="1">
      <c r="A32" s="176"/>
      <c r="B32" s="9" t="s">
        <v>3</v>
      </c>
      <c r="C32" s="128" t="s">
        <v>44</v>
      </c>
      <c r="D32" s="176"/>
      <c r="E32" s="176"/>
      <c r="F32" s="12" t="s">
        <v>35</v>
      </c>
      <c r="G32" s="96">
        <v>4400</v>
      </c>
      <c r="H32" s="125"/>
      <c r="I32" s="13">
        <v>3533.26</v>
      </c>
      <c r="J32" s="14">
        <f>IF(G32&gt;0,I32/G32*100,"-")</f>
        <v>80.30136363636365</v>
      </c>
      <c r="K32" s="74"/>
      <c r="L32" s="74"/>
    </row>
    <row r="33" spans="1:12" s="75" customFormat="1" ht="11.25" customHeight="1">
      <c r="A33" s="176"/>
      <c r="B33" s="9" t="s">
        <v>4</v>
      </c>
      <c r="C33" s="11" t="s">
        <v>46</v>
      </c>
      <c r="D33" s="176"/>
      <c r="E33" s="176"/>
      <c r="F33" s="12" t="s">
        <v>25</v>
      </c>
      <c r="G33" s="96">
        <v>0</v>
      </c>
      <c r="H33" s="125"/>
      <c r="I33" s="13">
        <v>0</v>
      </c>
      <c r="J33" s="14" t="str">
        <f>IF(G33&gt;0,I33/G33*100,"-")</f>
        <v>-</v>
      </c>
      <c r="K33" s="74"/>
      <c r="L33" s="74"/>
    </row>
    <row r="34" spans="1:12" s="81" customFormat="1" ht="11.25" customHeight="1">
      <c r="A34" s="176"/>
      <c r="B34" s="9" t="s">
        <v>5</v>
      </c>
      <c r="C34" s="166" t="s">
        <v>45</v>
      </c>
      <c r="D34" s="176"/>
      <c r="E34" s="176"/>
      <c r="F34" s="12" t="s">
        <v>28</v>
      </c>
      <c r="G34" s="96">
        <v>0</v>
      </c>
      <c r="H34" s="125"/>
      <c r="I34" s="13">
        <v>0</v>
      </c>
      <c r="J34" s="14" t="str">
        <f>IF(G34&gt;0,I34/G34*100,"-")</f>
        <v>-</v>
      </c>
      <c r="K34" s="80"/>
      <c r="L34" s="80"/>
    </row>
    <row r="35" spans="1:12" s="81" customFormat="1" ht="11.25" customHeight="1">
      <c r="A35" s="176"/>
      <c r="B35" s="9"/>
      <c r="C35" s="166"/>
      <c r="D35" s="176"/>
      <c r="E35" s="176"/>
      <c r="F35" s="12" t="s">
        <v>32</v>
      </c>
      <c r="G35" s="96">
        <v>0</v>
      </c>
      <c r="H35" s="125"/>
      <c r="I35" s="13">
        <v>0</v>
      </c>
      <c r="J35" s="14" t="str">
        <f>IF(G35&gt;0,I35/G35*100,"-")</f>
        <v>-</v>
      </c>
      <c r="K35" s="80"/>
      <c r="L35" s="80"/>
    </row>
    <row r="36" spans="1:12" s="81" customFormat="1" ht="3.75" customHeight="1">
      <c r="A36" s="187"/>
      <c r="B36" s="15"/>
      <c r="C36" s="167"/>
      <c r="D36" s="187"/>
      <c r="E36" s="187"/>
      <c r="F36" s="16"/>
      <c r="G36" s="95"/>
      <c r="H36" s="127"/>
      <c r="I36" s="100"/>
      <c r="J36" s="17"/>
      <c r="K36" s="80"/>
      <c r="L36" s="80"/>
    </row>
    <row r="37" spans="1:10" ht="3.75" customHeight="1">
      <c r="A37" s="50"/>
      <c r="B37" s="48"/>
      <c r="C37" s="49"/>
      <c r="D37" s="50"/>
      <c r="E37" s="50"/>
      <c r="F37" s="47"/>
      <c r="G37" s="104"/>
      <c r="H37" s="116"/>
      <c r="I37" s="51"/>
      <c r="J37" s="52"/>
    </row>
    <row r="38" spans="1:10" ht="11.25" customHeight="1">
      <c r="A38" s="53" t="s">
        <v>27</v>
      </c>
      <c r="B38" s="190" t="s">
        <v>34</v>
      </c>
      <c r="C38" s="191"/>
      <c r="D38" s="54"/>
      <c r="E38" s="54"/>
      <c r="F38" s="55"/>
      <c r="G38" s="105">
        <f>SUM(G39:G42)</f>
        <v>57697</v>
      </c>
      <c r="H38" s="117"/>
      <c r="I38" s="56">
        <f>SUM(I39:I42)</f>
        <v>39474.31</v>
      </c>
      <c r="J38" s="57">
        <f>IF(G38&gt;0,I38/G38*100,"-")</f>
        <v>68.41657278541345</v>
      </c>
    </row>
    <row r="39" spans="1:10" ht="11.25" customHeight="1">
      <c r="A39" s="55"/>
      <c r="B39" s="58"/>
      <c r="C39" s="59"/>
      <c r="D39" s="54"/>
      <c r="E39" s="54"/>
      <c r="F39" s="60" t="s">
        <v>35</v>
      </c>
      <c r="G39" s="106">
        <f>G46</f>
        <v>0</v>
      </c>
      <c r="H39" s="118"/>
      <c r="I39" s="106">
        <f>I46</f>
        <v>0</v>
      </c>
      <c r="J39" s="61" t="str">
        <f>IF(G39&gt;0,I39/G39*100,"-")</f>
        <v>-</v>
      </c>
    </row>
    <row r="40" spans="1:10" ht="11.25" customHeight="1">
      <c r="A40" s="55"/>
      <c r="B40" s="58"/>
      <c r="C40" s="59"/>
      <c r="D40" s="54"/>
      <c r="E40" s="54"/>
      <c r="F40" s="60" t="s">
        <v>25</v>
      </c>
      <c r="G40" s="106">
        <f aca="true" t="shared" si="1" ref="G40:I42">G47</f>
        <v>49042</v>
      </c>
      <c r="H40" s="118"/>
      <c r="I40" s="106">
        <f t="shared" si="1"/>
        <v>33553.159999999996</v>
      </c>
      <c r="J40" s="61">
        <f>IF(G40&gt;0,I40/G40*100,"-")</f>
        <v>68.41719342604297</v>
      </c>
    </row>
    <row r="41" spans="1:10" ht="11.25" customHeight="1">
      <c r="A41" s="55"/>
      <c r="B41" s="58"/>
      <c r="C41" s="59"/>
      <c r="D41" s="54"/>
      <c r="E41" s="54"/>
      <c r="F41" s="60" t="s">
        <v>28</v>
      </c>
      <c r="G41" s="106">
        <f t="shared" si="1"/>
        <v>0</v>
      </c>
      <c r="H41" s="118"/>
      <c r="I41" s="106">
        <f t="shared" si="1"/>
        <v>0</v>
      </c>
      <c r="J41" s="61" t="str">
        <f>IF(G41&gt;0,I41/G41*100,"-")</f>
        <v>-</v>
      </c>
    </row>
    <row r="42" spans="1:10" ht="11.25" customHeight="1">
      <c r="A42" s="55"/>
      <c r="B42" s="58"/>
      <c r="C42" s="59"/>
      <c r="D42" s="54"/>
      <c r="E42" s="54"/>
      <c r="F42" s="60" t="s">
        <v>32</v>
      </c>
      <c r="G42" s="106">
        <f t="shared" si="1"/>
        <v>8655</v>
      </c>
      <c r="H42" s="118"/>
      <c r="I42" s="106">
        <f t="shared" si="1"/>
        <v>5921.15</v>
      </c>
      <c r="J42" s="61">
        <f>IF(G42&gt;0,I42/G42*100,"-")</f>
        <v>68.41305603697285</v>
      </c>
    </row>
    <row r="43" spans="1:10" ht="3.75" customHeight="1">
      <c r="A43" s="62"/>
      <c r="B43" s="63"/>
      <c r="C43" s="64"/>
      <c r="D43" s="65"/>
      <c r="E43" s="65"/>
      <c r="F43" s="62"/>
      <c r="G43" s="107"/>
      <c r="H43" s="119"/>
      <c r="I43" s="66"/>
      <c r="J43" s="67"/>
    </row>
    <row r="44" spans="1:10" ht="3.75" customHeight="1">
      <c r="A44" s="68"/>
      <c r="B44" s="69"/>
      <c r="C44" s="70"/>
      <c r="D44" s="71"/>
      <c r="E44" s="71"/>
      <c r="F44" s="68"/>
      <c r="G44" s="108"/>
      <c r="H44" s="120"/>
      <c r="I44" s="72"/>
      <c r="J44" s="73"/>
    </row>
    <row r="45" spans="1:10" ht="11.25" customHeight="1">
      <c r="A45" s="76" t="s">
        <v>20</v>
      </c>
      <c r="B45" s="185" t="s">
        <v>30</v>
      </c>
      <c r="C45" s="186"/>
      <c r="D45" s="77"/>
      <c r="E45" s="77"/>
      <c r="F45" s="78"/>
      <c r="G45" s="109">
        <f>SUM(G46:G49)</f>
        <v>57697</v>
      </c>
      <c r="H45" s="121"/>
      <c r="I45" s="109">
        <f>SUM(I46:I49)</f>
        <v>39474.31</v>
      </c>
      <c r="J45" s="79">
        <f>IF(G45&gt;0,I45/G45*100,"-")</f>
        <v>68.41657278541345</v>
      </c>
    </row>
    <row r="46" spans="1:10" ht="11.25" customHeight="1">
      <c r="A46" s="78"/>
      <c r="B46" s="82"/>
      <c r="C46" s="83"/>
      <c r="D46" s="77"/>
      <c r="E46" s="77"/>
      <c r="F46" s="84" t="s">
        <v>35</v>
      </c>
      <c r="G46" s="110">
        <f>G53+G61</f>
        <v>0</v>
      </c>
      <c r="H46" s="122"/>
      <c r="I46" s="110">
        <f>I53+I61</f>
        <v>0</v>
      </c>
      <c r="J46" s="86" t="str">
        <f>IF(G46&gt;0,I46/G46*100,"-")</f>
        <v>-</v>
      </c>
    </row>
    <row r="47" spans="1:10" ht="11.25" customHeight="1">
      <c r="A47" s="78"/>
      <c r="B47" s="82"/>
      <c r="C47" s="83"/>
      <c r="D47" s="77"/>
      <c r="E47" s="77"/>
      <c r="F47" s="84" t="s">
        <v>25</v>
      </c>
      <c r="G47" s="110">
        <f>G54+G62</f>
        <v>49042</v>
      </c>
      <c r="H47" s="122"/>
      <c r="I47" s="110">
        <f>I54+I62</f>
        <v>33553.159999999996</v>
      </c>
      <c r="J47" s="86">
        <f>IF(G47&gt;0,I47/G47*100,"-")</f>
        <v>68.41719342604297</v>
      </c>
    </row>
    <row r="48" spans="1:10" ht="11.25" customHeight="1">
      <c r="A48" s="78"/>
      <c r="B48" s="82"/>
      <c r="C48" s="83"/>
      <c r="D48" s="77"/>
      <c r="E48" s="77"/>
      <c r="F48" s="84" t="s">
        <v>28</v>
      </c>
      <c r="G48" s="110">
        <f>G55+G63</f>
        <v>0</v>
      </c>
      <c r="H48" s="122"/>
      <c r="I48" s="110">
        <f>I55+I63</f>
        <v>0</v>
      </c>
      <c r="J48" s="86" t="str">
        <f>IF(G48&gt;0,I48/G48*100,"-")</f>
        <v>-</v>
      </c>
    </row>
    <row r="49" spans="1:10" ht="11.25" customHeight="1">
      <c r="A49" s="78"/>
      <c r="B49" s="82"/>
      <c r="C49" s="83"/>
      <c r="D49" s="77"/>
      <c r="E49" s="77"/>
      <c r="F49" s="84" t="s">
        <v>32</v>
      </c>
      <c r="G49" s="110">
        <f>G56+G64</f>
        <v>8655</v>
      </c>
      <c r="H49" s="122"/>
      <c r="I49" s="110">
        <f>I56+I64</f>
        <v>5921.15</v>
      </c>
      <c r="J49" s="86">
        <f>IF(G49&gt;0,I49/G49*100,"-")</f>
        <v>68.41305603697285</v>
      </c>
    </row>
    <row r="50" spans="1:10" ht="3.75" customHeight="1">
      <c r="A50" s="87"/>
      <c r="B50" s="88"/>
      <c r="C50" s="89"/>
      <c r="D50" s="90"/>
      <c r="E50" s="90"/>
      <c r="F50" s="87"/>
      <c r="G50" s="111"/>
      <c r="H50" s="123"/>
      <c r="I50" s="91"/>
      <c r="J50" s="92"/>
    </row>
    <row r="51" spans="1:10" ht="3.75" customHeight="1">
      <c r="A51" s="175">
        <v>1</v>
      </c>
      <c r="B51" s="6"/>
      <c r="C51" s="165"/>
      <c r="D51" s="175">
        <v>853</v>
      </c>
      <c r="E51" s="175">
        <v>85395</v>
      </c>
      <c r="F51" s="7"/>
      <c r="G51" s="93"/>
      <c r="H51" s="126"/>
      <c r="I51" s="99"/>
      <c r="J51" s="8"/>
    </row>
    <row r="52" spans="1:10" ht="12">
      <c r="A52" s="176"/>
      <c r="B52" s="9" t="s">
        <v>2</v>
      </c>
      <c r="C52" s="128" t="s">
        <v>24</v>
      </c>
      <c r="D52" s="176"/>
      <c r="E52" s="176"/>
      <c r="F52" s="10" t="s">
        <v>31</v>
      </c>
      <c r="G52" s="112">
        <f>SUM(G53:G56)</f>
        <v>50697</v>
      </c>
      <c r="H52" s="124"/>
      <c r="I52" s="98">
        <f>SUM(I53:I56)</f>
        <v>32474.309999999998</v>
      </c>
      <c r="J52" s="94">
        <f>IF(G52&gt;0,I52/G52*100,"-")</f>
        <v>64.05568376827031</v>
      </c>
    </row>
    <row r="53" spans="1:10" ht="12">
      <c r="A53" s="176"/>
      <c r="B53" s="9" t="s">
        <v>3</v>
      </c>
      <c r="C53" s="128" t="s">
        <v>26</v>
      </c>
      <c r="D53" s="176"/>
      <c r="E53" s="176"/>
      <c r="F53" s="12" t="s">
        <v>35</v>
      </c>
      <c r="G53" s="96">
        <v>0</v>
      </c>
      <c r="H53" s="125"/>
      <c r="I53" s="13">
        <v>0</v>
      </c>
      <c r="J53" s="14" t="str">
        <f>IF(G53&gt;0,I53/G53*100,"-")</f>
        <v>-</v>
      </c>
    </row>
    <row r="54" spans="1:10" ht="12">
      <c r="A54" s="176"/>
      <c r="B54" s="9" t="s">
        <v>4</v>
      </c>
      <c r="C54" s="11" t="s">
        <v>37</v>
      </c>
      <c r="D54" s="176"/>
      <c r="E54" s="176"/>
      <c r="F54" s="12" t="s">
        <v>25</v>
      </c>
      <c r="G54" s="96">
        <v>43092</v>
      </c>
      <c r="H54" s="125"/>
      <c r="I54" s="13">
        <f>4573+1844.15+21186.01</f>
        <v>27603.159999999996</v>
      </c>
      <c r="J54" s="14">
        <f>IF(G54&gt;0,I54/G54*100,"-")</f>
        <v>64.05634456511649</v>
      </c>
    </row>
    <row r="55" spans="1:10" ht="12">
      <c r="A55" s="176"/>
      <c r="B55" s="9"/>
      <c r="C55" s="11" t="s">
        <v>36</v>
      </c>
      <c r="D55" s="176"/>
      <c r="E55" s="176"/>
      <c r="F55" s="12" t="s">
        <v>28</v>
      </c>
      <c r="G55" s="96">
        <v>0</v>
      </c>
      <c r="H55" s="125"/>
      <c r="I55" s="13">
        <v>0</v>
      </c>
      <c r="J55" s="14" t="str">
        <f>IF(G55&gt;0,I55/G55*100,"-")</f>
        <v>-</v>
      </c>
    </row>
    <row r="56" spans="1:10" ht="12">
      <c r="A56" s="176"/>
      <c r="B56" s="9" t="s">
        <v>5</v>
      </c>
      <c r="C56" s="166" t="s">
        <v>39</v>
      </c>
      <c r="D56" s="176"/>
      <c r="E56" s="176"/>
      <c r="F56" s="12" t="s">
        <v>32</v>
      </c>
      <c r="G56" s="96">
        <v>7605</v>
      </c>
      <c r="H56" s="125"/>
      <c r="I56" s="13">
        <f>807+325.44+3738.71</f>
        <v>4871.15</v>
      </c>
      <c r="J56" s="14">
        <f>IF(G56&gt;0,I56/G56*100,"-")</f>
        <v>64.05193951347798</v>
      </c>
    </row>
    <row r="57" spans="1:10" ht="12">
      <c r="A57" s="176"/>
      <c r="B57" s="9"/>
      <c r="C57" s="166" t="s">
        <v>40</v>
      </c>
      <c r="D57" s="176"/>
      <c r="E57" s="176"/>
      <c r="F57" s="164"/>
      <c r="G57" s="96"/>
      <c r="H57" s="125"/>
      <c r="I57" s="13"/>
      <c r="J57" s="14"/>
    </row>
    <row r="58" spans="1:10" ht="3.75" customHeight="1">
      <c r="A58" s="129"/>
      <c r="B58" s="15"/>
      <c r="C58" s="167"/>
      <c r="D58" s="129"/>
      <c r="E58" s="129"/>
      <c r="F58" s="16"/>
      <c r="G58" s="95"/>
      <c r="H58" s="127"/>
      <c r="I58" s="100"/>
      <c r="J58" s="17"/>
    </row>
    <row r="59" spans="1:10" ht="3.75" customHeight="1">
      <c r="A59" s="175">
        <v>2</v>
      </c>
      <c r="B59" s="6"/>
      <c r="C59" s="165"/>
      <c r="D59" s="175">
        <v>853</v>
      </c>
      <c r="E59" s="175">
        <v>85395</v>
      </c>
      <c r="F59" s="7"/>
      <c r="G59" s="93"/>
      <c r="H59" s="126"/>
      <c r="I59" s="99"/>
      <c r="J59" s="8"/>
    </row>
    <row r="60" spans="1:10" ht="12">
      <c r="A60" s="176"/>
      <c r="B60" s="9" t="s">
        <v>2</v>
      </c>
      <c r="C60" s="128" t="s">
        <v>24</v>
      </c>
      <c r="D60" s="176"/>
      <c r="E60" s="176"/>
      <c r="F60" s="10" t="s">
        <v>31</v>
      </c>
      <c r="G60" s="112">
        <f>SUM(G61:G64)</f>
        <v>7000</v>
      </c>
      <c r="H60" s="124"/>
      <c r="I60" s="98">
        <f>SUM(I61:I64)</f>
        <v>7000</v>
      </c>
      <c r="J60" s="94">
        <f>IF(G60&gt;0,I60/G60*100,"-")</f>
        <v>100</v>
      </c>
    </row>
    <row r="61" spans="1:10" ht="12">
      <c r="A61" s="176"/>
      <c r="B61" s="9" t="s">
        <v>3</v>
      </c>
      <c r="C61" s="128" t="s">
        <v>26</v>
      </c>
      <c r="D61" s="176"/>
      <c r="E61" s="176"/>
      <c r="F61" s="12" t="s">
        <v>35</v>
      </c>
      <c r="G61" s="96">
        <v>0</v>
      </c>
      <c r="H61" s="125"/>
      <c r="I61" s="13">
        <v>0</v>
      </c>
      <c r="J61" s="14" t="str">
        <f>IF(G61&gt;0,I61/G61*100,"-")</f>
        <v>-</v>
      </c>
    </row>
    <row r="62" spans="1:10" ht="12">
      <c r="A62" s="176"/>
      <c r="B62" s="9" t="s">
        <v>4</v>
      </c>
      <c r="C62" s="11" t="s">
        <v>47</v>
      </c>
      <c r="D62" s="176"/>
      <c r="E62" s="176"/>
      <c r="F62" s="12" t="s">
        <v>25</v>
      </c>
      <c r="G62" s="96">
        <v>5950</v>
      </c>
      <c r="H62" s="125"/>
      <c r="I62" s="13">
        <v>5950</v>
      </c>
      <c r="J62" s="14">
        <f>IF(G62&gt;0,I62/G62*100,"-")</f>
        <v>100</v>
      </c>
    </row>
    <row r="63" spans="1:10" ht="12">
      <c r="A63" s="176"/>
      <c r="B63" s="9" t="s">
        <v>5</v>
      </c>
      <c r="C63" s="166" t="s">
        <v>48</v>
      </c>
      <c r="D63" s="176"/>
      <c r="E63" s="176"/>
      <c r="F63" s="12" t="s">
        <v>28</v>
      </c>
      <c r="G63" s="96">
        <v>0</v>
      </c>
      <c r="H63" s="125"/>
      <c r="I63" s="13">
        <v>0</v>
      </c>
      <c r="J63" s="14" t="str">
        <f>IF(G63&gt;0,I63/G63*100,"-")</f>
        <v>-</v>
      </c>
    </row>
    <row r="64" spans="1:10" ht="12">
      <c r="A64" s="176"/>
      <c r="B64" s="9"/>
      <c r="C64" s="166"/>
      <c r="D64" s="176"/>
      <c r="E64" s="176"/>
      <c r="F64" s="12" t="s">
        <v>32</v>
      </c>
      <c r="G64" s="96">
        <v>1050</v>
      </c>
      <c r="H64" s="125"/>
      <c r="I64" s="13">
        <v>1050</v>
      </c>
      <c r="J64" s="14">
        <f>IF(G64&gt;0,I64/G64*100,"-")</f>
        <v>100</v>
      </c>
    </row>
    <row r="65" spans="1:10" ht="3.75" customHeight="1">
      <c r="A65" s="187"/>
      <c r="B65" s="15"/>
      <c r="C65" s="167"/>
      <c r="D65" s="187"/>
      <c r="E65" s="187"/>
      <c r="F65" s="16"/>
      <c r="G65" s="95"/>
      <c r="H65" s="127"/>
      <c r="I65" s="100"/>
      <c r="J65" s="17"/>
    </row>
  </sheetData>
  <sheetProtection/>
  <mergeCells count="20">
    <mergeCell ref="E30:E36"/>
    <mergeCell ref="A59:A65"/>
    <mergeCell ref="D59:D65"/>
    <mergeCell ref="E59:E65"/>
    <mergeCell ref="A5:J5"/>
    <mergeCell ref="A4:J4"/>
    <mergeCell ref="B8:C8"/>
    <mergeCell ref="B7:C7"/>
    <mergeCell ref="B38:C38"/>
    <mergeCell ref="B45:C45"/>
    <mergeCell ref="A51:A57"/>
    <mergeCell ref="D51:D57"/>
    <mergeCell ref="E51:E57"/>
    <mergeCell ref="G7:H7"/>
    <mergeCell ref="G8:H8"/>
    <mergeCell ref="B10:C10"/>
    <mergeCell ref="B17:C17"/>
    <mergeCell ref="B24:C24"/>
    <mergeCell ref="A30:A36"/>
    <mergeCell ref="D30:D36"/>
  </mergeCells>
  <printOptions horizontalCentered="1"/>
  <pageMargins left="0.2362204724409449" right="0.2362204724409449" top="0.5905511811023623" bottom="0.5905511811023623" header="0.3937007874015748" footer="0.31496062992125984"/>
  <pageSetup firstPageNumber="269" useFirstPageNumber="1"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ZOUM Kielce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Dorota Nowek</dc:creator>
  <cp:keywords/>
  <dc:description/>
  <cp:lastModifiedBy>Ewa Wypych</cp:lastModifiedBy>
  <cp:lastPrinted>2012-03-29T12:25:49Z</cp:lastPrinted>
  <dcterms:created xsi:type="dcterms:W3CDTF">2004-09-28T08:07:24Z</dcterms:created>
  <dcterms:modified xsi:type="dcterms:W3CDTF">2012-03-29T12:26:53Z</dcterms:modified>
  <cp:category/>
  <cp:version/>
  <cp:contentType/>
  <cp:contentStatus/>
</cp:coreProperties>
</file>