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<sst xmlns="http://schemas.openxmlformats.org/spreadsheetml/2006/main" count="44" uniqueCount="38">
  <si>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Lp.</t>
  </si>
  <si>
    <t>w tym:</t>
  </si>
  <si>
    <t>PRZYCHODY</t>
  </si>
  <si>
    <t>w tym dotacja z budżetu</t>
  </si>
  <si>
    <t>wpłata do budżetu</t>
  </si>
  <si>
    <t>przedmiotowa</t>
  </si>
  <si>
    <t xml:space="preserve">ZADANIA </t>
  </si>
  <si>
    <t>GMINY</t>
  </si>
  <si>
    <t>-</t>
  </si>
  <si>
    <t>i Rekreacji</t>
  </si>
  <si>
    <t>2/ Wykonanie</t>
  </si>
  <si>
    <t>Nazwa zakładu budżetowego</t>
  </si>
  <si>
    <t>1/</t>
  </si>
  <si>
    <t>2/</t>
  </si>
  <si>
    <t>MIASTO KIELCE</t>
  </si>
  <si>
    <t>w zł</t>
  </si>
  <si>
    <t>Dział          Rozdz.</t>
  </si>
  <si>
    <t xml:space="preserve"> Sportu</t>
  </si>
  <si>
    <t>3/</t>
  </si>
  <si>
    <t>3/ Wskaźnik wykonania</t>
  </si>
  <si>
    <t>dotacja przedmiotowa</t>
  </si>
  <si>
    <t>plan</t>
  </si>
  <si>
    <t>wykonanie</t>
  </si>
  <si>
    <t xml:space="preserve"> - kwota VAT</t>
  </si>
  <si>
    <t xml:space="preserve"> - kwota netto</t>
  </si>
  <si>
    <t xml:space="preserve"> - kwota  brutto</t>
  </si>
  <si>
    <t>KOSZTY</t>
  </si>
  <si>
    <t>koszty na  wynagrodzenia i pochodne od wynagrodzeń</t>
  </si>
  <si>
    <t>koszty na inwestycje</t>
  </si>
  <si>
    <t xml:space="preserve">celowa </t>
  </si>
  <si>
    <t>Miejski Ośrodek Sportu</t>
  </si>
  <si>
    <t>Tabela Nr 13</t>
  </si>
  <si>
    <t>Stan środków obrotowych netto na 01.01.2013 r.</t>
  </si>
  <si>
    <t>1.</t>
  </si>
  <si>
    <t xml:space="preserve"> -</t>
  </si>
  <si>
    <t>PRZYCHODY  I  KOSZTY SAMORZĄDOWEGO ZAKŁADU  BUDŻETOWEGO</t>
  </si>
  <si>
    <t>Stan środków obrotowych netto na 31.12.2013r..</t>
  </si>
  <si>
    <t>1 /Plan po zmianach na 31.12.2013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</si>
</sst>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</numFmts>
  <fonts count="58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vertAlign val="superscript"/>
      <sz val="10"/>
      <name val="Cambria"/>
      <family val="1"/>
    </font>
    <font>
      <sz val="9.5"/>
      <name val="Times New Roman"/>
      <family val="1"/>
    </font>
    <font>
      <vertAlign val="superscript"/>
      <sz val="11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vertAlign val="superscript"/>
      <sz val="10"/>
      <color indexed="10"/>
      <name val="Cambria"/>
      <family val="1"/>
    </font>
    <font>
      <sz val="11"/>
      <color indexed="10"/>
      <name val="Times New Roman"/>
      <family val="1"/>
    </font>
    <font>
      <vertAlign val="superscript"/>
      <sz val="11"/>
      <color indexed="10"/>
      <name val="Cambria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Cambria"/>
      <family val="1"/>
    </font>
    <font>
      <sz val="11"/>
      <color rgb="FFFF0000"/>
      <name val="Times New Roman"/>
      <family val="1"/>
    </font>
    <font>
      <vertAlign val="superscript"/>
      <sz val="11"/>
      <color rgb="FFFF0000"/>
      <name val="Cambria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vertical="top" wrapText="1"/>
    </xf>
    <xf numFmtId="168" fontId="54" fillId="0" borderId="0" xfId="52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center" wrapText="1"/>
    </xf>
    <xf numFmtId="168" fontId="54" fillId="0" borderId="0" xfId="52" applyNumberFormat="1" applyFont="1" applyBorder="1" applyAlignment="1">
      <alignment horizontal="right" vertical="top" wrapText="1"/>
    </xf>
    <xf numFmtId="168" fontId="55" fillId="0" borderId="0" xfId="52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horizontal="center" vertical="top" wrapText="1"/>
    </xf>
    <xf numFmtId="3" fontId="56" fillId="0" borderId="0" xfId="0" applyNumberFormat="1" applyFont="1" applyBorder="1" applyAlignment="1">
      <alignment vertical="top" wrapText="1"/>
    </xf>
    <xf numFmtId="0" fontId="5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168" fontId="2" fillId="0" borderId="0" xfId="52" applyNumberFormat="1" applyFont="1" applyFill="1" applyBorder="1" applyAlignment="1">
      <alignment horizontal="right" vertical="top" wrapText="1"/>
    </xf>
    <xf numFmtId="168" fontId="2" fillId="0" borderId="0" xfId="52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13" xfId="0" applyFont="1" applyFill="1" applyBorder="1" applyAlignment="1">
      <alignment horizontal="right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vertical="top"/>
    </xf>
    <xf numFmtId="0" fontId="11" fillId="0" borderId="13" xfId="0" applyFont="1" applyBorder="1" applyAlignment="1">
      <alignment/>
    </xf>
    <xf numFmtId="0" fontId="5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vertical="top" wrapText="1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2" xfId="0" applyFont="1" applyFill="1" applyBorder="1" applyAlignment="1">
      <alignment horizontal="right"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vertical="top" wrapText="1"/>
    </xf>
    <xf numFmtId="168" fontId="54" fillId="0" borderId="10" xfId="52" applyNumberFormat="1" applyFont="1" applyFill="1" applyBorder="1" applyAlignment="1">
      <alignment horizontal="right" vertical="top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68" fontId="54" fillId="0" borderId="17" xfId="52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168" fontId="2" fillId="0" borderId="11" xfId="52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8" xfId="52" applyNumberFormat="1" applyFont="1" applyFill="1" applyBorder="1" applyAlignment="1">
      <alignment horizontal="right" vertical="top" wrapText="1"/>
    </xf>
    <xf numFmtId="4" fontId="2" fillId="0" borderId="14" xfId="52" applyNumberFormat="1" applyFont="1" applyFill="1" applyBorder="1" applyAlignment="1">
      <alignment horizontal="right" vertical="top" wrapText="1"/>
    </xf>
    <xf numFmtId="168" fontId="2" fillId="0" borderId="19" xfId="52" applyNumberFormat="1" applyFont="1" applyFill="1" applyBorder="1" applyAlignment="1">
      <alignment vertical="top" wrapText="1"/>
    </xf>
    <xf numFmtId="168" fontId="2" fillId="0" borderId="17" xfId="52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168" fontId="5" fillId="0" borderId="13" xfId="52" applyNumberFormat="1" applyFont="1" applyFill="1" applyBorder="1" applyAlignment="1">
      <alignment vertical="top" wrapText="1"/>
    </xf>
    <xf numFmtId="168" fontId="5" fillId="0" borderId="14" xfId="52" applyNumberFormat="1" applyFont="1" applyFill="1" applyBorder="1" applyAlignment="1">
      <alignment vertical="top" wrapText="1"/>
    </xf>
    <xf numFmtId="168" fontId="5" fillId="0" borderId="12" xfId="52" applyNumberFormat="1" applyFont="1" applyFill="1" applyBorder="1" applyAlignment="1">
      <alignment horizontal="right" vertical="top" wrapText="1"/>
    </xf>
    <xf numFmtId="168" fontId="5" fillId="0" borderId="13" xfId="52" applyNumberFormat="1" applyFont="1" applyFill="1" applyBorder="1" applyAlignment="1">
      <alignment horizontal="right" vertical="top" wrapText="1"/>
    </xf>
    <xf numFmtId="0" fontId="52" fillId="0" borderId="16" xfId="0" applyFont="1" applyFill="1" applyBorder="1" applyAlignment="1">
      <alignment/>
    </xf>
    <xf numFmtId="3" fontId="2" fillId="0" borderId="23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52" fillId="0" borderId="12" xfId="0" applyFont="1" applyBorder="1" applyAlignment="1">
      <alignment/>
    </xf>
    <xf numFmtId="0" fontId="54" fillId="0" borderId="18" xfId="0" applyFont="1" applyFill="1" applyBorder="1" applyAlignment="1">
      <alignment horizontal="center" vertical="top" wrapText="1"/>
    </xf>
    <xf numFmtId="4" fontId="54" fillId="0" borderId="14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54" fillId="0" borderId="19" xfId="0" applyFont="1" applyFill="1" applyBorder="1" applyAlignment="1">
      <alignment horizontal="center" vertical="top" wrapText="1"/>
    </xf>
    <xf numFmtId="0" fontId="52" fillId="0" borderId="23" xfId="0" applyFont="1" applyFill="1" applyBorder="1" applyAlignment="1">
      <alignment vertical="top" wrapText="1"/>
    </xf>
    <xf numFmtId="3" fontId="2" fillId="0" borderId="20" xfId="52" applyNumberFormat="1" applyFont="1" applyFill="1" applyBorder="1" applyAlignment="1">
      <alignment horizontal="right" vertical="top" wrapText="1"/>
    </xf>
    <xf numFmtId="3" fontId="2" fillId="0" borderId="23" xfId="52" applyNumberFormat="1" applyFont="1" applyFill="1" applyBorder="1" applyAlignment="1">
      <alignment horizontal="right" vertical="top" wrapText="1"/>
    </xf>
    <xf numFmtId="168" fontId="2" fillId="0" borderId="23" xfId="52" applyNumberFormat="1" applyFont="1" applyFill="1" applyBorder="1" applyAlignment="1">
      <alignment horizontal="right" vertical="top" wrapText="1"/>
    </xf>
    <xf numFmtId="3" fontId="2" fillId="0" borderId="16" xfId="52" applyNumberFormat="1" applyFont="1" applyFill="1" applyBorder="1" applyAlignment="1">
      <alignment horizontal="right" vertical="top" wrapText="1"/>
    </xf>
    <xf numFmtId="4" fontId="52" fillId="0" borderId="0" xfId="0" applyNumberFormat="1" applyFont="1" applyFill="1" applyBorder="1" applyAlignment="1">
      <alignment vertical="top" wrapText="1"/>
    </xf>
    <xf numFmtId="4" fontId="54" fillId="0" borderId="0" xfId="52" applyNumberFormat="1" applyFont="1" applyFill="1" applyBorder="1" applyAlignment="1">
      <alignment horizontal="right" vertical="top" wrapText="1"/>
    </xf>
    <xf numFmtId="4" fontId="2" fillId="0" borderId="13" xfId="52" applyNumberFormat="1" applyFont="1" applyFill="1" applyBorder="1" applyAlignment="1">
      <alignment horizontal="right" vertical="top" wrapText="1"/>
    </xf>
    <xf numFmtId="4" fontId="2" fillId="0" borderId="12" xfId="52" applyNumberFormat="1" applyFont="1" applyFill="1" applyBorder="1" applyAlignment="1">
      <alignment horizontal="right" vertical="top" wrapText="1"/>
    </xf>
    <xf numFmtId="4" fontId="2" fillId="0" borderId="0" xfId="52" applyNumberFormat="1" applyFont="1" applyFill="1" applyBorder="1" applyAlignment="1">
      <alignment horizontal="right" vertical="top" wrapText="1"/>
    </xf>
    <xf numFmtId="168" fontId="2" fillId="0" borderId="17" xfId="52" applyNumberFormat="1" applyFont="1" applyFill="1" applyBorder="1" applyAlignment="1">
      <alignment vertical="top" wrapText="1"/>
    </xf>
    <xf numFmtId="168" fontId="2" fillId="0" borderId="11" xfId="52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2" fillId="0" borderId="14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168" fontId="2" fillId="0" borderId="19" xfId="52" applyNumberFormat="1" applyFont="1" applyFill="1" applyBorder="1" applyAlignment="1">
      <alignment horizontal="right" vertical="top" wrapText="1"/>
    </xf>
    <xf numFmtId="168" fontId="2" fillId="0" borderId="11" xfId="52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Fill="1" applyBorder="1" applyAlignment="1">
      <alignment horizontal="right" vertical="top" wrapText="1"/>
    </xf>
    <xf numFmtId="168" fontId="5" fillId="0" borderId="14" xfId="52" applyNumberFormat="1" applyFont="1" applyFill="1" applyBorder="1" applyAlignment="1">
      <alignment vertical="top" wrapText="1"/>
    </xf>
    <xf numFmtId="168" fontId="5" fillId="0" borderId="13" xfId="52" applyNumberFormat="1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Layout" workbookViewId="0" topLeftCell="A1">
      <selection activeCell="M24" sqref="M24"/>
    </sheetView>
  </sheetViews>
  <sheetFormatPr defaultColWidth="9.140625" defaultRowHeight="12.75"/>
  <cols>
    <col min="1" max="1" width="3.7109375" style="7" customWidth="1"/>
    <col min="2" max="2" width="26.7109375" style="2" customWidth="1"/>
    <col min="3" max="3" width="6.57421875" style="2" customWidth="1"/>
    <col min="4" max="4" width="13.57421875" style="2" customWidth="1"/>
    <col min="5" max="5" width="3.421875" style="2" customWidth="1"/>
    <col min="6" max="6" width="14.421875" style="2" customWidth="1"/>
    <col min="7" max="7" width="11.8515625" style="7" customWidth="1"/>
    <col min="8" max="8" width="2.421875" style="8" customWidth="1"/>
    <col min="9" max="9" width="12.7109375" style="7" customWidth="1"/>
    <col min="10" max="10" width="14.7109375" style="2" customWidth="1"/>
    <col min="11" max="11" width="14.00390625" style="7" customWidth="1"/>
    <col min="12" max="12" width="14.140625" style="7" customWidth="1"/>
    <col min="13" max="13" width="11.421875" style="7" customWidth="1"/>
    <col min="14" max="14" width="13.8515625" style="7" customWidth="1"/>
    <col min="15" max="15" width="12.140625" style="7" customWidth="1"/>
    <col min="16" max="16384" width="9.140625" style="7" customWidth="1"/>
  </cols>
  <sheetData>
    <row r="1" spans="1:14" s="2" customFormat="1" ht="15">
      <c r="A1" s="2" t="s">
        <v>14</v>
      </c>
      <c r="H1" s="3"/>
      <c r="M1" s="181" t="s">
        <v>31</v>
      </c>
      <c r="N1" s="181"/>
    </row>
    <row r="2" spans="1:15" s="2" customFormat="1" ht="19.5" customHeight="1">
      <c r="A2" s="185" t="s">
        <v>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s="2" customFormat="1" ht="14.2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s="2" customFormat="1" ht="13.5" customHeight="1">
      <c r="A4" s="21"/>
      <c r="B4" s="21"/>
      <c r="C4" s="21"/>
      <c r="D4" s="21"/>
      <c r="E4" s="21"/>
      <c r="F4" s="21"/>
      <c r="G4" s="21"/>
      <c r="H4" s="4"/>
      <c r="I4" s="21"/>
      <c r="J4" s="21"/>
      <c r="K4" s="21"/>
      <c r="L4" s="21"/>
      <c r="M4" s="21"/>
      <c r="N4" s="22" t="s">
        <v>15</v>
      </c>
      <c r="O4" s="21"/>
    </row>
    <row r="5" spans="1:15" s="24" customFormat="1" ht="22.5" customHeight="1">
      <c r="A5" s="173" t="s">
        <v>0</v>
      </c>
      <c r="B5" s="176" t="s">
        <v>11</v>
      </c>
      <c r="C5" s="173" t="s">
        <v>16</v>
      </c>
      <c r="D5" s="173" t="s">
        <v>32</v>
      </c>
      <c r="E5" s="141" t="s">
        <v>2</v>
      </c>
      <c r="F5" s="142"/>
      <c r="G5" s="137" t="s">
        <v>3</v>
      </c>
      <c r="H5" s="138"/>
      <c r="I5" s="138"/>
      <c r="J5" s="168" t="s">
        <v>26</v>
      </c>
      <c r="K5" s="182" t="s">
        <v>1</v>
      </c>
      <c r="L5" s="183"/>
      <c r="M5" s="183"/>
      <c r="N5" s="173" t="s">
        <v>36</v>
      </c>
      <c r="O5" s="23"/>
    </row>
    <row r="6" spans="1:15" s="24" customFormat="1" ht="10.5" customHeight="1">
      <c r="A6" s="174"/>
      <c r="B6" s="177"/>
      <c r="C6" s="174"/>
      <c r="D6" s="174"/>
      <c r="E6" s="143"/>
      <c r="F6" s="144"/>
      <c r="G6" s="139"/>
      <c r="H6" s="140"/>
      <c r="I6" s="140"/>
      <c r="J6" s="169"/>
      <c r="K6" s="131" t="s">
        <v>27</v>
      </c>
      <c r="L6" s="173" t="s">
        <v>28</v>
      </c>
      <c r="M6" s="173" t="s">
        <v>4</v>
      </c>
      <c r="N6" s="174"/>
      <c r="O6" s="23"/>
    </row>
    <row r="7" spans="1:15" s="24" customFormat="1" ht="40.5" customHeight="1">
      <c r="A7" s="175"/>
      <c r="B7" s="178"/>
      <c r="C7" s="175"/>
      <c r="D7" s="175"/>
      <c r="E7" s="145"/>
      <c r="F7" s="146"/>
      <c r="G7" s="179" t="s">
        <v>5</v>
      </c>
      <c r="H7" s="180"/>
      <c r="I7" s="65" t="s">
        <v>29</v>
      </c>
      <c r="J7" s="170"/>
      <c r="K7" s="132"/>
      <c r="L7" s="175"/>
      <c r="M7" s="175"/>
      <c r="N7" s="175"/>
      <c r="O7" s="23"/>
    </row>
    <row r="8" spans="1:15" s="2" customFormat="1" ht="12.75">
      <c r="A8" s="81">
        <v>1</v>
      </c>
      <c r="B8" s="82">
        <v>2</v>
      </c>
      <c r="C8" s="81">
        <v>3</v>
      </c>
      <c r="D8" s="82">
        <v>4</v>
      </c>
      <c r="E8" s="133">
        <v>5</v>
      </c>
      <c r="F8" s="134"/>
      <c r="G8" s="133">
        <v>6</v>
      </c>
      <c r="H8" s="134"/>
      <c r="I8" s="83">
        <v>7</v>
      </c>
      <c r="J8" s="81">
        <v>8</v>
      </c>
      <c r="K8" s="82">
        <v>9</v>
      </c>
      <c r="L8" s="81">
        <v>10</v>
      </c>
      <c r="M8" s="81">
        <v>11</v>
      </c>
      <c r="N8" s="81">
        <v>12</v>
      </c>
      <c r="O8" s="21"/>
    </row>
    <row r="9" spans="1:15" ht="9" customHeight="1">
      <c r="A9" s="76"/>
      <c r="B9" s="74"/>
      <c r="C9" s="34"/>
      <c r="D9" s="28"/>
      <c r="E9" s="80"/>
      <c r="F9" s="36"/>
      <c r="G9" s="40"/>
      <c r="H9" s="74"/>
      <c r="I9" s="89"/>
      <c r="J9" s="60"/>
      <c r="K9" s="47"/>
      <c r="L9" s="60"/>
      <c r="M9" s="147" t="s">
        <v>8</v>
      </c>
      <c r="N9" s="60"/>
      <c r="O9" s="9"/>
    </row>
    <row r="10" spans="1:15" s="2" customFormat="1" ht="14.25">
      <c r="A10" s="166"/>
      <c r="B10" s="75" t="s">
        <v>6</v>
      </c>
      <c r="C10" s="167"/>
      <c r="D10" s="29">
        <f>D13</f>
        <v>-1927624</v>
      </c>
      <c r="E10" s="37" t="s">
        <v>12</v>
      </c>
      <c r="F10" s="38">
        <f>F13+F16</f>
        <v>26377402</v>
      </c>
      <c r="G10" s="171">
        <f>G13+G16</f>
        <v>8437000</v>
      </c>
      <c r="H10" s="172"/>
      <c r="I10" s="64">
        <f>I13+I16</f>
        <v>2622000</v>
      </c>
      <c r="J10" s="61">
        <f>J13+J16</f>
        <v>24449578</v>
      </c>
      <c r="K10" s="48">
        <f>K13+K16</f>
        <v>8396174</v>
      </c>
      <c r="L10" s="61">
        <f>L13+L16</f>
        <v>2657000</v>
      </c>
      <c r="M10" s="147"/>
      <c r="N10" s="61">
        <f>N13</f>
        <v>200</v>
      </c>
      <c r="O10" s="21"/>
    </row>
    <row r="11" spans="1:15" s="2" customFormat="1" ht="14.25">
      <c r="A11" s="166"/>
      <c r="B11" s="75" t="s">
        <v>7</v>
      </c>
      <c r="C11" s="167"/>
      <c r="D11" s="30">
        <f>D14</f>
        <v>-1927623.78</v>
      </c>
      <c r="E11" s="37" t="s">
        <v>13</v>
      </c>
      <c r="F11" s="39">
        <f>F14+F17</f>
        <v>19190687.11</v>
      </c>
      <c r="G11" s="158">
        <f>+G14</f>
        <v>8437000</v>
      </c>
      <c r="H11" s="159"/>
      <c r="I11" s="66">
        <f>I14+I17</f>
        <v>2605422.17</v>
      </c>
      <c r="J11" s="62">
        <f>J14+J17</f>
        <v>23839966.27</v>
      </c>
      <c r="K11" s="49">
        <f>K14</f>
        <v>8309123.81</v>
      </c>
      <c r="L11" s="62">
        <f>L14+L17</f>
        <v>2638297.09</v>
      </c>
      <c r="M11" s="147"/>
      <c r="N11" s="84">
        <f>N14</f>
        <v>-2445240.44</v>
      </c>
      <c r="O11" s="21"/>
    </row>
    <row r="12" spans="1:15" s="2" customFormat="1" ht="16.5" customHeight="1">
      <c r="A12" s="166"/>
      <c r="B12" s="95"/>
      <c r="C12" s="167"/>
      <c r="D12" s="32"/>
      <c r="E12" s="37" t="s">
        <v>18</v>
      </c>
      <c r="F12" s="96">
        <f aca="true" t="shared" si="0" ref="F12:L12">F11/F10</f>
        <v>0.7275427318429616</v>
      </c>
      <c r="G12" s="164">
        <f t="shared" si="0"/>
        <v>1</v>
      </c>
      <c r="H12" s="165"/>
      <c r="I12" s="97">
        <f>I11/I10</f>
        <v>0.9936774103737605</v>
      </c>
      <c r="J12" s="98">
        <f t="shared" si="0"/>
        <v>0.9750665745641908</v>
      </c>
      <c r="K12" s="99">
        <f t="shared" si="0"/>
        <v>0.9896321598385168</v>
      </c>
      <c r="L12" s="98">
        <f t="shared" si="0"/>
        <v>0.99296089198344</v>
      </c>
      <c r="M12" s="147"/>
      <c r="N12" s="85" t="s">
        <v>8</v>
      </c>
      <c r="O12" s="21"/>
    </row>
    <row r="13" spans="1:15" s="2" customFormat="1" ht="18" customHeight="1">
      <c r="A13" s="100"/>
      <c r="B13" s="110"/>
      <c r="C13" s="107"/>
      <c r="D13" s="101">
        <v>-1927624</v>
      </c>
      <c r="E13" s="71" t="s">
        <v>12</v>
      </c>
      <c r="F13" s="102">
        <v>26217402</v>
      </c>
      <c r="G13" s="162">
        <v>8437000</v>
      </c>
      <c r="H13" s="163"/>
      <c r="I13" s="103">
        <v>2462000</v>
      </c>
      <c r="J13" s="104">
        <v>24289578</v>
      </c>
      <c r="K13" s="102">
        <v>8396174</v>
      </c>
      <c r="L13" s="104">
        <v>2497000</v>
      </c>
      <c r="M13" s="155" t="s">
        <v>8</v>
      </c>
      <c r="N13" s="104">
        <v>200</v>
      </c>
      <c r="O13" s="21"/>
    </row>
    <row r="14" spans="1:15" s="2" customFormat="1" ht="18" customHeight="1">
      <c r="A14" s="109"/>
      <c r="B14" s="111"/>
      <c r="C14" s="74">
        <v>926</v>
      </c>
      <c r="D14" s="31">
        <v>-1927623.78</v>
      </c>
      <c r="E14" s="41" t="s">
        <v>13</v>
      </c>
      <c r="F14" s="42">
        <v>19030687.11</v>
      </c>
      <c r="G14" s="153">
        <v>8437000</v>
      </c>
      <c r="H14" s="154"/>
      <c r="I14" s="90">
        <v>2445422.17</v>
      </c>
      <c r="J14" s="63">
        <v>23679966.27</v>
      </c>
      <c r="K14" s="42">
        <v>8309123.81</v>
      </c>
      <c r="L14" s="63">
        <v>2478297.09</v>
      </c>
      <c r="M14" s="156"/>
      <c r="N14" s="63">
        <v>-2445240.44</v>
      </c>
      <c r="O14" s="129"/>
    </row>
    <row r="15" spans="1:15" s="2" customFormat="1" ht="24" customHeight="1">
      <c r="A15" s="77" t="s">
        <v>33</v>
      </c>
      <c r="B15" s="75" t="s">
        <v>30</v>
      </c>
      <c r="C15" s="108">
        <v>92604</v>
      </c>
      <c r="D15" s="115"/>
      <c r="E15" s="72" t="s">
        <v>18</v>
      </c>
      <c r="F15" s="73">
        <f aca="true" t="shared" si="1" ref="F15:L15">F14/F13</f>
        <v>0.7258799750638908</v>
      </c>
      <c r="G15" s="160">
        <f t="shared" si="1"/>
        <v>1</v>
      </c>
      <c r="H15" s="161"/>
      <c r="I15" s="93">
        <f t="shared" si="1"/>
        <v>0.9932665190901706</v>
      </c>
      <c r="J15" s="94">
        <f t="shared" si="1"/>
        <v>0.9749023334205312</v>
      </c>
      <c r="K15" s="73">
        <f t="shared" si="1"/>
        <v>0.9896321598385168</v>
      </c>
      <c r="L15" s="94">
        <f t="shared" si="1"/>
        <v>0.9925098478173808</v>
      </c>
      <c r="M15" s="157"/>
      <c r="N15" s="106" t="s">
        <v>8</v>
      </c>
      <c r="O15" s="21"/>
    </row>
    <row r="16" spans="1:15" ht="18.75" customHeight="1">
      <c r="A16" s="112"/>
      <c r="B16" s="75" t="s">
        <v>17</v>
      </c>
      <c r="C16" s="107"/>
      <c r="D16" s="117"/>
      <c r="E16" s="113"/>
      <c r="F16" s="118">
        <v>160000</v>
      </c>
      <c r="G16" s="119"/>
      <c r="H16" s="120"/>
      <c r="I16" s="91">
        <v>160000</v>
      </c>
      <c r="J16" s="121">
        <v>160000</v>
      </c>
      <c r="K16" s="119"/>
      <c r="L16" s="121">
        <v>160000</v>
      </c>
      <c r="M16" s="68"/>
      <c r="N16" s="86"/>
      <c r="O16" s="9"/>
    </row>
    <row r="17" spans="1:15" ht="18.75" customHeight="1">
      <c r="A17" s="78"/>
      <c r="B17" s="75" t="s">
        <v>9</v>
      </c>
      <c r="C17" s="74">
        <v>900</v>
      </c>
      <c r="D17" s="122"/>
      <c r="E17" s="114"/>
      <c r="F17" s="124">
        <v>160000</v>
      </c>
      <c r="G17" s="123"/>
      <c r="H17" s="11"/>
      <c r="I17" s="92">
        <v>160000</v>
      </c>
      <c r="J17" s="125">
        <v>160000</v>
      </c>
      <c r="K17" s="126"/>
      <c r="L17" s="125">
        <v>160000</v>
      </c>
      <c r="M17" s="130" t="s">
        <v>34</v>
      </c>
      <c r="N17" s="87"/>
      <c r="O17" s="9"/>
    </row>
    <row r="18" spans="1:15" ht="19.5" customHeight="1">
      <c r="A18" s="79"/>
      <c r="B18" s="105"/>
      <c r="C18" s="108">
        <v>90019</v>
      </c>
      <c r="D18" s="115"/>
      <c r="E18" s="116"/>
      <c r="F18" s="128">
        <f>F17/F16</f>
        <v>1</v>
      </c>
      <c r="G18" s="67"/>
      <c r="H18" s="67"/>
      <c r="I18" s="93">
        <f>I17/I16</f>
        <v>1</v>
      </c>
      <c r="J18" s="93">
        <f>J17/J16</f>
        <v>1</v>
      </c>
      <c r="K18" s="70"/>
      <c r="L18" s="127">
        <f>L17/L16</f>
        <v>1</v>
      </c>
      <c r="M18" s="69"/>
      <c r="N18" s="88"/>
      <c r="O18" s="9"/>
    </row>
    <row r="19" spans="1:15" ht="12" customHeight="1">
      <c r="A19" s="10"/>
      <c r="B19" s="5"/>
      <c r="C19" s="6"/>
      <c r="D19" s="32"/>
      <c r="E19" s="6"/>
      <c r="F19" s="43"/>
      <c r="G19" s="11"/>
      <c r="H19" s="11"/>
      <c r="I19" s="11"/>
      <c r="J19" s="43"/>
      <c r="K19" s="11"/>
      <c r="L19" s="11"/>
      <c r="M19" s="12"/>
      <c r="N19" s="13"/>
      <c r="O19" s="9"/>
    </row>
    <row r="20" spans="1:15" ht="12" customHeight="1">
      <c r="A20" s="10"/>
      <c r="B20" s="5"/>
      <c r="C20" s="6"/>
      <c r="D20" s="32"/>
      <c r="E20" s="6"/>
      <c r="F20" s="43"/>
      <c r="G20" s="11"/>
      <c r="H20" s="11"/>
      <c r="I20" s="11"/>
      <c r="J20" s="43"/>
      <c r="K20" s="11"/>
      <c r="L20" s="11"/>
      <c r="M20" s="12"/>
      <c r="N20" s="13"/>
      <c r="O20" s="9"/>
    </row>
    <row r="21" spans="1:14" ht="12.75" customHeight="1">
      <c r="A21" s="14"/>
      <c r="B21" s="25"/>
      <c r="C21" s="35"/>
      <c r="D21" s="33"/>
      <c r="E21" s="35"/>
      <c r="F21" s="44"/>
      <c r="G21" s="16"/>
      <c r="H21" s="17"/>
      <c r="I21" s="16"/>
      <c r="J21" s="44"/>
      <c r="K21" s="16"/>
      <c r="L21" s="16"/>
      <c r="M21" s="15"/>
      <c r="N21" s="18"/>
    </row>
    <row r="22" spans="1:10" ht="14.25">
      <c r="A22" s="1" t="s">
        <v>37</v>
      </c>
      <c r="B22" s="7"/>
      <c r="E22" s="150" t="s">
        <v>20</v>
      </c>
      <c r="F22" s="151"/>
      <c r="G22" s="151"/>
      <c r="H22" s="152"/>
      <c r="I22" s="56" t="s">
        <v>21</v>
      </c>
      <c r="J22" s="50" t="s">
        <v>22</v>
      </c>
    </row>
    <row r="23" spans="1:16" ht="16.5" customHeight="1">
      <c r="A23" s="1" t="s">
        <v>10</v>
      </c>
      <c r="B23" s="7"/>
      <c r="E23" s="45" t="s">
        <v>25</v>
      </c>
      <c r="F23" s="46"/>
      <c r="G23" s="46"/>
      <c r="H23" s="54"/>
      <c r="I23" s="57">
        <v>8437000</v>
      </c>
      <c r="J23" s="51">
        <v>8437000</v>
      </c>
      <c r="K23" s="19"/>
      <c r="L23" s="19"/>
      <c r="M23" s="19"/>
      <c r="N23" s="19"/>
      <c r="O23" s="19"/>
      <c r="P23" s="19"/>
    </row>
    <row r="24" spans="1:15" ht="18.75" customHeight="1">
      <c r="A24" s="1" t="s">
        <v>19</v>
      </c>
      <c r="B24" s="7"/>
      <c r="E24" s="135" t="s">
        <v>23</v>
      </c>
      <c r="F24" s="136"/>
      <c r="G24" s="136"/>
      <c r="H24" s="55"/>
      <c r="I24" s="58">
        <f>I23-I25</f>
        <v>624963</v>
      </c>
      <c r="J24" s="52">
        <f>J23-J25</f>
        <v>1183663.6100000003</v>
      </c>
      <c r="O24" s="20"/>
    </row>
    <row r="25" spans="2:10" ht="19.5" customHeight="1">
      <c r="B25" s="7"/>
      <c r="E25" s="148" t="s">
        <v>24</v>
      </c>
      <c r="F25" s="149"/>
      <c r="G25" s="26"/>
      <c r="H25" s="27"/>
      <c r="I25" s="59">
        <v>7812037</v>
      </c>
      <c r="J25" s="53">
        <v>7253336.39</v>
      </c>
    </row>
    <row r="26" ht="15">
      <c r="B26" s="7"/>
    </row>
  </sheetData>
  <sheetProtection/>
  <mergeCells count="35">
    <mergeCell ref="M1:N1"/>
    <mergeCell ref="K5:M5"/>
    <mergeCell ref="A3:O3"/>
    <mergeCell ref="A2:O2"/>
    <mergeCell ref="C5:C7"/>
    <mergeCell ref="N5:N7"/>
    <mergeCell ref="L6:L7"/>
    <mergeCell ref="M6:M7"/>
    <mergeCell ref="A10:A12"/>
    <mergeCell ref="C10:C12"/>
    <mergeCell ref="J5:J7"/>
    <mergeCell ref="G10:H10"/>
    <mergeCell ref="A5:A7"/>
    <mergeCell ref="D5:D7"/>
    <mergeCell ref="B5:B7"/>
    <mergeCell ref="E8:F8"/>
    <mergeCell ref="G7:H7"/>
    <mergeCell ref="E25:F25"/>
    <mergeCell ref="E22:H22"/>
    <mergeCell ref="G14:H14"/>
    <mergeCell ref="M13:M15"/>
    <mergeCell ref="G11:H11"/>
    <mergeCell ref="G15:H15"/>
    <mergeCell ref="G13:H13"/>
    <mergeCell ref="G12:H12"/>
    <mergeCell ref="K6:K7"/>
    <mergeCell ref="G8:H8"/>
    <mergeCell ref="E24:G24"/>
    <mergeCell ref="G5:I6"/>
    <mergeCell ref="E5:F7"/>
    <mergeCell ref="M9:M12"/>
  </mergeCells>
  <printOptions horizontalCentered="1"/>
  <pageMargins left="0.5511811023622047" right="0.1968503937007874" top="0.984251968503937" bottom="0.4330708661417323" header="0.31496062992125984" footer="0.1968503937007874"/>
  <pageSetup firstPageNumber="280" useFirstPageNumber="1" fitToHeight="1" fitToWidth="1" horizontalDpi="600" verticalDpi="600" orientation="landscape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2014-03-28T11:36:06Z</cp:lastPrinted>
  <dcterms:created xsi:type="dcterms:W3CDTF">2004-02-24T08:56:51Z</dcterms:created>
  <dcterms:modified xsi:type="dcterms:W3CDTF">2014-03-28T11:36:09Z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37590360</vt:i4>
  </property>
  <property fmtid="{D5CDD505-2E9C-101B-9397-08002B2CF9AE}" pid="3" name="_EmailSubject">
    <vt:lpwstr>tabelki</vt:lpwstr>
  </property>
  <property fmtid="{D5CDD505-2E9C-101B-9397-08002B2CF9AE}" pid="4" name="_AuthorEmail">
    <vt:lpwstr>ewa.wypych@um.kielce.pl</vt:lpwstr>
  </property>
  <property fmtid="{D5CDD505-2E9C-101B-9397-08002B2CF9AE}" pid="5" name="_AuthorEmailDisplayName">
    <vt:lpwstr>Ewa Wypych</vt:lpwstr>
  </property>
  <property fmtid="{D5CDD505-2E9C-101B-9397-08002B2CF9AE}" pid="6" name="_ReviewingToolsShownOnce">
    <vt:lpwstr/>
  </property>
</Properties>
</file>